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OneDrive\Desktop\"/>
    </mc:Choice>
  </mc:AlternateContent>
  <xr:revisionPtr revIDLastSave="0" documentId="8_{DF6E4A96-1D8F-46B8-89E9-DC472950C62E}" xr6:coauthVersionLast="47" xr6:coauthVersionMax="47" xr10:uidLastSave="{00000000-0000-0000-0000-000000000000}"/>
  <bookViews>
    <workbookView xWindow="-98" yWindow="-98" windowWidth="21795" windowHeight="12975" xr2:uid="{1761E6BE-D7A4-4A8D-98B1-6C7EC12CAEA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1" i="1" l="1"/>
  <c r="G101" i="1"/>
  <c r="E101" i="1"/>
  <c r="F97" i="1"/>
  <c r="G97" i="1"/>
  <c r="E97" i="1"/>
  <c r="F81" i="1"/>
  <c r="G81" i="1"/>
  <c r="E81" i="1"/>
  <c r="F78" i="1"/>
  <c r="F87" i="1" s="1"/>
  <c r="F94" i="1" s="1"/>
  <c r="E78" i="1"/>
  <c r="E87" i="1" s="1"/>
  <c r="E94" i="1" s="1"/>
  <c r="F26" i="1"/>
  <c r="F12" i="1"/>
  <c r="G12" i="1"/>
  <c r="G26" i="1" s="1"/>
  <c r="E12" i="1"/>
  <c r="E26" i="1" s="1"/>
  <c r="E34" i="1" l="1"/>
  <c r="G34" i="1"/>
  <c r="F34" i="1"/>
  <c r="E40" i="1"/>
  <c r="G40" i="1"/>
  <c r="F40" i="1"/>
  <c r="F46" i="1" l="1"/>
  <c r="F104" i="1" s="1"/>
  <c r="G46" i="1"/>
  <c r="G104" i="1" s="1"/>
  <c r="E46" i="1"/>
  <c r="E68" i="1" s="1"/>
  <c r="F68" i="1"/>
  <c r="F102" i="1" s="1"/>
  <c r="G68" i="1"/>
  <c r="G74" i="1" s="1"/>
  <c r="G78" i="1" s="1"/>
  <c r="G87" i="1" s="1"/>
  <c r="F105" i="1" l="1"/>
  <c r="E102" i="1"/>
  <c r="E105" i="1" s="1"/>
  <c r="G94" i="1"/>
  <c r="G102" i="1"/>
  <c r="G105" i="1" s="1"/>
</calcChain>
</file>

<file path=xl/sharedStrings.xml><?xml version="1.0" encoding="utf-8"?>
<sst xmlns="http://schemas.openxmlformats.org/spreadsheetml/2006/main" count="319" uniqueCount="214">
  <si>
    <t>NATIONAL GOVERNMENT CONSTITUENCIES DEVELOPMENT FUND BOARD</t>
  </si>
  <si>
    <t>PROJECT PROPOSALS FOR KISUMU WEST NATIONAL GOVERNMENT CONSTITUENCY DEVELOPMENT FUND</t>
  </si>
  <si>
    <t>FINANCIAL YEAR 2023/2024</t>
  </si>
  <si>
    <t> S.no.</t>
  </si>
  <si>
    <t>Project Name</t>
  </si>
  <si>
    <t>Project Activity</t>
  </si>
  <si>
    <t>Original Cost</t>
  </si>
  <si>
    <t xml:space="preserve">Cumulative Allocation   </t>
  </si>
  <si>
    <t xml:space="preserve">Amount Allocated </t>
  </si>
  <si>
    <t xml:space="preserve">Status </t>
  </si>
  <si>
    <r>
      <t xml:space="preserve">COMPENSATION OF EMPLOYEES </t>
    </r>
    <r>
      <rPr>
        <sz val="12"/>
        <color rgb="FF000000"/>
        <rFont val="Maiandra GD"/>
        <family val="2"/>
      </rPr>
      <t> </t>
    </r>
  </si>
  <si>
    <t>Contractual Employees</t>
  </si>
  <si>
    <t>Payment of 5 staff Basic salaries.</t>
  </si>
  <si>
    <t>New</t>
  </si>
  <si>
    <t>Casual Labour and Internship</t>
  </si>
  <si>
    <t>Payment of Basic Wages for 3 Casual Staff</t>
  </si>
  <si>
    <t xml:space="preserve">NSSF </t>
  </si>
  <si>
    <t>Employer contribution to NSSF for 5 NG-CDFC staff</t>
  </si>
  <si>
    <t xml:space="preserve">Gratuity-Contractual Employees </t>
  </si>
  <si>
    <t xml:space="preserve">Payment of gratuity to NG-CDFC 5 staff. </t>
  </si>
  <si>
    <t>Housing Levy</t>
  </si>
  <si>
    <t>Payment of Housing levy to NG-CDFC 5 staff.</t>
  </si>
  <si>
    <t>Leave Allowance</t>
  </si>
  <si>
    <t>Payment of Leave allowances to 10 NGCDFC staff.</t>
  </si>
  <si>
    <t>SUB -TOTAL</t>
  </si>
  <si>
    <r>
      <t xml:space="preserve">USE OF GOODS AND SERVICES </t>
    </r>
    <r>
      <rPr>
        <sz val="12"/>
        <color rgb="FF000000"/>
        <rFont val="Maiandra GD"/>
        <family val="2"/>
      </rPr>
      <t> </t>
    </r>
  </si>
  <si>
    <t>Accommodation - Domestic Travel</t>
  </si>
  <si>
    <t>Payment of Accommodation on Domestic Travel</t>
  </si>
  <si>
    <t>Daily Subsistence Allowance</t>
  </si>
  <si>
    <t>Payment of Daily Subsistence Allowance</t>
  </si>
  <si>
    <t>Publishing and Printing Services</t>
  </si>
  <si>
    <t>Payment of Publishing and Printing Services</t>
  </si>
  <si>
    <t xml:space="preserve">Other Committee Expenses </t>
  </si>
  <si>
    <t xml:space="preserve">Payment of Other Committee Expenses  </t>
  </si>
  <si>
    <t>NG-CDFC Allowance</t>
  </si>
  <si>
    <t>Payment of NG-CDFC Allowances</t>
  </si>
  <si>
    <t>General Office Supplies (Papers, Pencils, Forms, Small Office Equipment)</t>
  </si>
  <si>
    <t>Purchase of General Office Supplies (Papers, Pencils, Forms, Small Office Equipment)</t>
  </si>
  <si>
    <t>Refined Fuels and Lubricants for Transport</t>
  </si>
  <si>
    <t>Purchase of Refined Fuels and Lubricants for Transport</t>
  </si>
  <si>
    <t>Bank Service Commission and Charges</t>
  </si>
  <si>
    <t>Payment of Bank Service Commission and Charges</t>
  </si>
  <si>
    <t>Contracted Guards and Cleaning Services</t>
  </si>
  <si>
    <t>Payment of Contracted Guards and Cleaning Services</t>
  </si>
  <si>
    <t>Maintenance Expenses - Motor Vehicles</t>
  </si>
  <si>
    <t>Motor Vehicle Insurance</t>
  </si>
  <si>
    <t>Maintenance of Office Furniture and Equipment</t>
  </si>
  <si>
    <t>Payment of Maintenance of Office Furniture and Equipment</t>
  </si>
  <si>
    <t>MONITORING, EVALUATION AND CAPACITY BUILDING</t>
  </si>
  <si>
    <t>Travel Allowance</t>
  </si>
  <si>
    <t>Payment of Travel Allowance for NG-CDF Staff and NG-CDFC</t>
  </si>
  <si>
    <t>Remuneration of Instructors and Contract Based Training Services- Drug and HIV trainings are mandatory</t>
  </si>
  <si>
    <r>
      <t xml:space="preserve">Payment of Instructors and Contract Based Training Services during NG-CDF Staff, NG-CDFC and PMCs Training </t>
    </r>
    <r>
      <rPr>
        <sz val="12"/>
        <color theme="1"/>
        <rFont val="Maiandra GD"/>
        <family val="2"/>
      </rPr>
      <t>on NG-CDF related matters including public procurement issues</t>
    </r>
  </si>
  <si>
    <t>Hire of Training Facilities and Equipment</t>
  </si>
  <si>
    <t>Payment of Hire of Training Facilities and Equipment</t>
  </si>
  <si>
    <t xml:space="preserve">Payment of Other Committee Expenses </t>
  </si>
  <si>
    <t>JUNIOR SECONDARY SCHOOL – NGCDF</t>
  </si>
  <si>
    <t>Marera Primary School</t>
  </si>
  <si>
    <t>Construction to Completion of 3 classrooms at kshs.3,900,000, purchase of 50 3seater desks at Ksh 250,000 and Installation of 10,000 litre water tank at Kshs.100,000, installation of gutters at Kshs.30,000 and construction of tank base at Kshs.20,000</t>
  </si>
  <si>
    <t>Kotetni Primary School</t>
  </si>
  <si>
    <t>Sabembe Primary School</t>
  </si>
  <si>
    <t>Ogada Primary School</t>
  </si>
  <si>
    <t>JUNIOR SECONDARY SCHOOLS- MOE</t>
  </si>
  <si>
    <t>Mboto Sunrise Primary School</t>
  </si>
  <si>
    <t>Dwele  Primary School</t>
  </si>
  <si>
    <t>Orinde  Primary School</t>
  </si>
  <si>
    <t>PRIMARY SCHOOLS PROJECTS</t>
  </si>
  <si>
    <t xml:space="preserve">Construction to completion of a  8-door pit latrine with 2 chambers catering for persons with disabilities ( 4 door for boys with a urinal and 4 door for girls)       </t>
  </si>
  <si>
    <t>Construction to completion of a boys’ 6 door pit latrine with a urinal and  1 chamber to cater Persons with Disabilities</t>
  </si>
  <si>
    <t>Orinde Primary School</t>
  </si>
  <si>
    <t xml:space="preserve">Construction to completion of a 10 door pit latrine with a urinal and  2 chambers catering for persons with disabilities (5 door for boys and 5 door for girls) </t>
  </si>
  <si>
    <t xml:space="preserve">Construction to completion of a  8-door pit latrine with 2 chambers catering for persons with disabilities (6door for boys with a urinal and 2 door for staff)  </t>
  </si>
  <si>
    <t>Construction to completion of a 6-door girls pit latrine  with 1 chamber to cater Persons with Disabilities</t>
  </si>
  <si>
    <t>Fencing to completion of 800 Meters compound using Concrete poles, 6 strand barbed wire 8 ft. chain-link at Kshs2,080,000 and installation of steel gate at Kshs150,000</t>
  </si>
  <si>
    <t>Odowa Primary School</t>
  </si>
  <si>
    <t>Fencing to completion of 350 Meters compound using Concrete poles, 6 strand barbed wire 8 ft. chain-link at Kshs 950,000 and installation of a steel gate at Kshs 150,000</t>
  </si>
  <si>
    <t>Sidika Primary Schoool</t>
  </si>
  <si>
    <t>Fencing to completion of 600 Meters compound using Concrete poles, 6 strand barbed wire 8 ft. chain-link at Kshs.1,600,000 and installation of steel gate at Kshs.200,000</t>
  </si>
  <si>
    <t>Fencing to completion of 712 Meters compound using Concrete poles, 6 strand barbed wire 8 ft. chain-link at Kshs.1,800,000 and installation of steel gate at Kshs.200,000.</t>
  </si>
  <si>
    <t>Construction to Completion  of 3 classrooms at Kshs  3,900,000 and purchase of  50– 3 seater desks at Ksh 300,000</t>
  </si>
  <si>
    <t>Renovation to completion of 8 classrooms: flooring with terrazzo, reroofing, installation of verandah, plastering, painting and electrical works</t>
  </si>
  <si>
    <t>Grading of 120m x 60m football pitch,  ground leveling, back filling, trench digging and planting of grass</t>
  </si>
  <si>
    <t>Ongalo Primary school</t>
  </si>
  <si>
    <t>Tiengre Primary School</t>
  </si>
  <si>
    <t>SECONDARY SCHOOL PROJECTS</t>
  </si>
  <si>
    <t>AIC Olago  Aluoch Arude Mixed Secondary School</t>
  </si>
  <si>
    <r>
      <t>Construction to Completion  of 2 classrooms at kshs  2,600,000 and purchase of 50 lockers and chairs at Ksh 250,000</t>
    </r>
    <r>
      <rPr>
        <sz val="12"/>
        <color rgb="FFFF0000"/>
        <rFont val="Maiandra GD"/>
        <family val="2"/>
      </rPr>
      <t xml:space="preserve"> </t>
    </r>
  </si>
  <si>
    <t xml:space="preserve">Purchase and Installation of 10,000 litre water tank at Kshs.100,000, installation of gutters at Kshs.30,000 and construction of tank base at Kshs.20,000 </t>
  </si>
  <si>
    <t>Kisian Secondary School</t>
  </si>
  <si>
    <t>Construction to completion of 45 students’ capacity single Laboratory</t>
  </si>
  <si>
    <t>Osiri Secondary School</t>
  </si>
  <si>
    <t>Renovation to completion of 45 students’ capacity Science Laboratory; flooring with terrazzo, installation of gas and water system, painting, plumbing and electrical works</t>
  </si>
  <si>
    <t>BURSARY</t>
  </si>
  <si>
    <t>Bursary Secondary Schools</t>
  </si>
  <si>
    <t>Payment of bursary to needy students in secondary schools</t>
  </si>
  <si>
    <t>Bursary Tertiary Institutions</t>
  </si>
  <si>
    <t>Payment of bursary to needy students in tertiary institutions</t>
  </si>
  <si>
    <t>TOTAL</t>
  </si>
  <si>
    <t>EMERGENCY</t>
  </si>
  <si>
    <t>Emergency Reserve</t>
  </si>
  <si>
    <t>To cater for any unforeseen occurrences in the constituency during the financial year</t>
  </si>
  <si>
    <t>SECURITY PROJECTS</t>
  </si>
  <si>
    <t>Kogony Assistant Chief's Office</t>
  </si>
  <si>
    <t>Construction to completion of an Office comprising of 4 offices, boardroom, waiting room and 2 door toilet with 1 chamber catering for persons with disabilities</t>
  </si>
  <si>
    <t>Construction to completion of 4 door pit latrine  with 1 chamber catering for persons with disabilities</t>
  </si>
  <si>
    <t xml:space="preserve"> Kogony Assistant Chief's Office</t>
  </si>
  <si>
    <t>Purchase of furniture ( 3 office desks, 4 executive office chairs, 1 secretarial desk, 8 office chairs, 6 catalina chairs, boardroom table, boardroom chairs and 20 plastic chairs</t>
  </si>
  <si>
    <t xml:space="preserve">East Kisumu Chief's office  </t>
  </si>
  <si>
    <t>ENVIRONMENT PROJECTS</t>
  </si>
  <si>
    <t>Gee Primary School</t>
  </si>
  <si>
    <t>Purchasing and planting of 300 indigenous tree seedlings at Kshs.30,000 and Fencing off  60m perimeter area using chain link at  Kshs.120,000</t>
  </si>
  <si>
    <t>Kanyamony Primary School</t>
  </si>
  <si>
    <t>Purchasing and planting of 300 indigenous tree seedlings at Kshs.30,000 and Fencing off  60m perimeter area using chain link at Kshs.120,000</t>
  </si>
  <si>
    <t>Arude Secondary School</t>
  </si>
  <si>
    <t>Ogal Secondary School</t>
  </si>
  <si>
    <t>OTHER PROJECTS</t>
  </si>
  <si>
    <t>Kisumu West NG-CDF Strategic Plan</t>
  </si>
  <si>
    <t>On-going</t>
  </si>
  <si>
    <t>ICT HUB</t>
  </si>
  <si>
    <r>
      <t> </t>
    </r>
    <r>
      <rPr>
        <sz val="12"/>
        <color theme="1"/>
        <rFont val="Maiandra GD"/>
        <family val="2"/>
      </rPr>
      <t>Kisumu West ICT HUB</t>
    </r>
  </si>
  <si>
    <t>Construction of ICT hub</t>
  </si>
  <si>
    <t>JSS</t>
  </si>
  <si>
    <t>GRAND TOTAL</t>
  </si>
  <si>
    <t xml:space="preserve">Construction to Completion of 3 classrooms at kshs 3,900,000, purchase of 50 3seater desks at Ksh 250,000 </t>
  </si>
  <si>
    <t>Mawembe Kodero Primary School</t>
  </si>
  <si>
    <t>Bar Andingo Primary School</t>
  </si>
  <si>
    <t>Kirembe Primary School</t>
  </si>
  <si>
    <t xml:space="preserve"> Nyanginja Primary School</t>
  </si>
  <si>
    <t>Nyakune Primary School</t>
  </si>
  <si>
    <t>Oyiengo Primary School</t>
  </si>
  <si>
    <t>Ogongo Primary School</t>
  </si>
  <si>
    <t>Nyawara Primary School</t>
  </si>
  <si>
    <t>Eluhobe Primary School</t>
  </si>
  <si>
    <t>Eshivalu Primary School</t>
  </si>
  <si>
    <t>Kawino Primary School</t>
  </si>
  <si>
    <t>Dago Kokore Primary School</t>
  </si>
  <si>
    <t>Bar Ogwal Primary School</t>
  </si>
  <si>
    <t>Additional funds to facilitate in preparation, facts collection, designing, typesetting and printing of Kisumu East Constituency Strategic Plan for the period 2023-2027</t>
  </si>
  <si>
    <t>Construction to Completion of 2 classrooms at kshs.2,600,000</t>
  </si>
  <si>
    <t>Construction to Completion of 2 classrooms at kshs 2,699,183</t>
  </si>
  <si>
    <t>4-0042-239-2211311-108-2023-2024-1</t>
  </si>
  <si>
    <t>4-0042-239-2640507-113-2023-2024-3</t>
  </si>
  <si>
    <t>4-0042-239-2630209-263-2023-2024-16</t>
  </si>
  <si>
    <t>4-0042-239-2210302-100-2023-2024-7</t>
  </si>
  <si>
    <t>4-0042-239-2630210-263-2023-2024-1</t>
  </si>
  <si>
    <t>4-0042-239-2630210-263-2023-2024-2</t>
  </si>
  <si>
    <t>4-0042-239-2630210-263-2023-2024-3</t>
  </si>
  <si>
    <t>4-0042-239-2630210-263-2023-2024-4</t>
  </si>
  <si>
    <t>4-0042-239-2630209-263-2023-2024-1</t>
  </si>
  <si>
    <t>4-0042-239-2630209-263-2023-2024-2</t>
  </si>
  <si>
    <t>4-0042-239-2630209-263-2023-2024-3</t>
  </si>
  <si>
    <t>4-0042-239-2630209-263-2023-2024-4</t>
  </si>
  <si>
    <t>4-0042-239-2630209-263-2023-2024-5</t>
  </si>
  <si>
    <t>4-0042-239-2630209-263-2023-2024-6</t>
  </si>
  <si>
    <t>4-0042-239-2630209-263-2023-2024-7</t>
  </si>
  <si>
    <t>4-0042-239-2630209-263-2023-2024-8</t>
  </si>
  <si>
    <t>4-0042-239-2630209-263-2023-2024-9</t>
  </si>
  <si>
    <t>4-0042-239-2630209-263-2023-2024-10</t>
  </si>
  <si>
    <t>4-0042-239-2630209-263-2023-2024-11</t>
  </si>
  <si>
    <t>4-0042-239-2630209-263-2023-2024-12</t>
  </si>
  <si>
    <t>4-0042-239-2630209-263-2023-2024-13</t>
  </si>
  <si>
    <t>4-0042-239-2630209-263-2023-2024-14</t>
  </si>
  <si>
    <t>4-0042-239-2630209-263-2023-2024-15</t>
  </si>
  <si>
    <t>Fencing to completion of 1,168Meters compound using Concrete poles, 6 strand barbed wire 8 ft. chain-link at Kshs 2,700,000 and installation of steel gate at Kshs 200,000</t>
  </si>
  <si>
    <t>Fencing to completion of 450 Meters compound using Concrete poles, 6 strand barbed wire 8 ft. chain-link at Kshs 1,200,000 and installation of steel gate at Kshs 200,000</t>
  </si>
  <si>
    <t>4-0042-239-2630209-263-2023-2024-17</t>
  </si>
  <si>
    <t>4-0042-239-2630209-263-2023-2024-18</t>
  </si>
  <si>
    <t>4-0042-239-2630209-263-2023-2024-19</t>
  </si>
  <si>
    <t>4-0042-239-2630209-263-2023-2024-20</t>
  </si>
  <si>
    <t>4-0042-239-2630209-263-2023-2024-21</t>
  </si>
  <si>
    <t>4-0042-239-2630209-263-2023-2024-22</t>
  </si>
  <si>
    <t>4-0042-239-2630209-263-2023-2024-23</t>
  </si>
  <si>
    <t>4-0042-239-2630209-263-2023-2024-24</t>
  </si>
  <si>
    <t>4-0042-239-2630209-263-2023-2024-25</t>
  </si>
  <si>
    <t>4-0042-239-2630209-263-2023-2024-26</t>
  </si>
  <si>
    <t>4-0042-239-2630209-263-2023-2024-27</t>
  </si>
  <si>
    <t>4-0042-239-2630209-263-2023-2024-28</t>
  </si>
  <si>
    <t>4-0042-239-2640101-103-2023-2024-1</t>
  </si>
  <si>
    <t>4-0042-239-2640102-103-2023-2024-2</t>
  </si>
  <si>
    <t>4-0042-239-2640200-101-2023-2024-1</t>
  </si>
  <si>
    <t>4-0042-239-2640507-113-2023-2024-1</t>
  </si>
  <si>
    <t>4-0042-239-2640507-113-2023-2024-2</t>
  </si>
  <si>
    <t>4-0042-239-2640507-113-2023-2024-4</t>
  </si>
  <si>
    <t>4-0042-239-2640510-110-2023-2024-3</t>
  </si>
  <si>
    <t>4-0042-239-2640510-110-2023-2024-1</t>
  </si>
  <si>
    <t>4-0042-239-2640510-110-2023-2024-2</t>
  </si>
  <si>
    <t>4-0042-239-2640510-110-2023-2024-4</t>
  </si>
  <si>
    <t>4-0042-239-2640510-110-2023-2024-5</t>
  </si>
  <si>
    <t>4-0042-239-2211310-108-2023-2024-1</t>
  </si>
  <si>
    <t>4-0042-239-2210502-111-2023-2024-1</t>
  </si>
  <si>
    <t>4-0042-239-2210701-111-2023-2024-2</t>
  </si>
  <si>
    <t>4-0042-239-2210702-111-2023-2024-3</t>
  </si>
  <si>
    <t>4-0042-239-2210704-111-2023-2024-4</t>
  </si>
  <si>
    <t>4-0042-239-2210802-111-2023-2024-5</t>
  </si>
  <si>
    <t>4-0042-239-2210811-111-2023-2024-6</t>
  </si>
  <si>
    <t>4-0042-239-2110201-100-2023-2024-1</t>
  </si>
  <si>
    <t>4-0042-239-2110202-100-2023-2024-2</t>
  </si>
  <si>
    <t>4-0042-239-2120101-100-2023-2024-3</t>
  </si>
  <si>
    <t>4-0042-239-2710102-100-2023-2024-4</t>
  </si>
  <si>
    <t>4-0042-239-2110301-100-2023-2024-5</t>
  </si>
  <si>
    <t>4-0042-239-2110320-100-2023-2024-6</t>
  </si>
  <si>
    <t>4-0042-239-2210303-100-2023-2024-8</t>
  </si>
  <si>
    <t>4-0042-239-2210502-100-2023-2024-9</t>
  </si>
  <si>
    <t>4-0042-239-2210802-100-2023-2024-10</t>
  </si>
  <si>
    <t>4-0042-239-2210811-100-2023-2024-11</t>
  </si>
  <si>
    <t>4-0042-239-2211101-100-2023-2024-12</t>
  </si>
  <si>
    <t>4-0042-239-2211201-100-2023-2024-13</t>
  </si>
  <si>
    <t>4-0042-239-2211301-100-2023-2024-14</t>
  </si>
  <si>
    <t>4-0042-239-2211305-100-2023-2024-15</t>
  </si>
  <si>
    <t>4-0042-239-2220101-100-2023-2024-16</t>
  </si>
  <si>
    <t>4-0042-239-2210904-100-2023-2024-17</t>
  </si>
  <si>
    <t>4-0042-239-2220202-100-2023-2024-18</t>
  </si>
  <si>
    <t>Payment of Motor Vehicle Insurance Toyota LANDRUISER GKB 734</t>
  </si>
  <si>
    <t>Payment of Maintenance Expenses for Motor Vehicle Toyota Landcruiser GKB 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</si>
</sst>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12"/>
      <color rgb="FF000000"/>
      <name val="Maiandra GD"/>
      <family val="2"/>
    </font>
    <font>
      <sz val="12"/>
      <color rgb="FF000000"/>
      <name val="Maiandra GD"/>
      <family val="2"/>
    </font>
    <font>
      <sz val="12"/>
      <color theme="1"/>
      <name val="Maiandra GD"/>
      <family val="2"/>
    </font>
    <font>
      <b/>
      <sz val="12"/>
      <color theme="1"/>
      <name val="Maiandra GD"/>
      <family val="2"/>
    </font>
    <font>
      <sz val="12"/>
      <color rgb="FFFF0000"/>
      <name val="Maiandra GD"/>
      <family val="2"/>
    </font>
    <font>
      <b/>
      <sz val="12"/>
      <color rgb="FFFF0000"/>
      <name val="Maiandra GD"/>
      <family val="2"/>
    </font>
    <font>
      <sz val="8"/>
      <name val="Calibri"/>
      <family val="2"/>
      <scheme val="minor"/>
    </font>
    <font>
      <sz val="12"/>
      <color theme="1"/>
      <name val="Footlight MT Light"/>
      <family val="1"/>
    </font>
  </fonts>
  <fills count="5">
    <fill>
      <patternFill patternType="none"/>
    </fill>
    <fill>
      <patternFill patternType="gray125"/>
    </fill>
    <fill>
      <patternFill patternType="solid">
        <fgColor rgb="FFC9C9C9"/>
        <bgColor indexed="64"/>
      </patternFill>
    </fill>
    <fill>
      <patternFill patternType="solid">
        <fgColor rgb="FFFFFFFF"/>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medium">
        <color rgb="FF000000"/>
      </bottom>
      <diagonal/>
    </border>
    <border>
      <left/>
      <right style="medium">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3" borderId="1" xfId="0" applyFont="1" applyFill="1" applyBorder="1" applyAlignment="1">
      <alignment vertical="top"/>
    </xf>
    <xf numFmtId="0" fontId="2" fillId="3" borderId="1" xfId="0" applyFont="1" applyFill="1" applyBorder="1" applyAlignment="1">
      <alignment vertical="top" wrapText="1"/>
    </xf>
    <xf numFmtId="43" fontId="2" fillId="3" borderId="1" xfId="1" applyFont="1" applyFill="1" applyBorder="1" applyAlignment="1">
      <alignment horizontal="right" vertical="top" wrapText="1"/>
    </xf>
    <xf numFmtId="0" fontId="2" fillId="3" borderId="1" xfId="0" applyFont="1" applyFill="1" applyBorder="1" applyAlignment="1">
      <alignment horizontal="right" vertical="top"/>
    </xf>
    <xf numFmtId="0" fontId="3" fillId="0" borderId="1" xfId="0" applyFont="1" applyBorder="1" applyAlignment="1">
      <alignment vertical="top" wrapText="1"/>
    </xf>
    <xf numFmtId="43" fontId="3" fillId="0" borderId="1" xfId="1" applyFont="1" applyBorder="1" applyAlignment="1">
      <alignment horizontal="right" vertical="top"/>
    </xf>
    <xf numFmtId="43" fontId="3" fillId="3" borderId="1" xfId="1" applyFont="1" applyFill="1" applyBorder="1" applyAlignment="1">
      <alignment horizontal="right" vertical="top" wrapText="1"/>
    </xf>
    <xf numFmtId="0" fontId="3" fillId="3" borderId="1" xfId="0" applyFont="1" applyFill="1" applyBorder="1" applyAlignment="1">
      <alignment vertical="top" wrapText="1"/>
    </xf>
    <xf numFmtId="43" fontId="3" fillId="3" borderId="1" xfId="1" applyFont="1" applyFill="1" applyBorder="1" applyAlignment="1">
      <alignment horizontal="right" vertical="top"/>
    </xf>
    <xf numFmtId="0" fontId="2" fillId="0" borderId="1" xfId="0" applyFont="1" applyBorder="1" applyAlignment="1">
      <alignment horizontal="right" vertical="top" wrapText="1"/>
    </xf>
    <xf numFmtId="43" fontId="2" fillId="0" borderId="1" xfId="1" applyFont="1" applyBorder="1" applyAlignment="1">
      <alignment horizontal="righ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xf>
    <xf numFmtId="0" fontId="2" fillId="3" borderId="1" xfId="0" applyFont="1" applyFill="1" applyBorder="1" applyAlignment="1">
      <alignment horizontal="right" vertical="top" wrapText="1"/>
    </xf>
    <xf numFmtId="43" fontId="2" fillId="3" borderId="1" xfId="1" applyFont="1" applyFill="1" applyBorder="1" applyAlignment="1">
      <alignment horizontal="right" vertical="top"/>
    </xf>
    <xf numFmtId="43" fontId="5" fillId="3" borderId="1" xfId="1" applyFont="1" applyFill="1" applyBorder="1" applyAlignment="1">
      <alignment horizontal="right" vertical="top"/>
    </xf>
    <xf numFmtId="0" fontId="4" fillId="0" borderId="1" xfId="0" applyFont="1" applyBorder="1" applyAlignment="1">
      <alignment horizontal="justify" vertical="top" wrapText="1"/>
    </xf>
    <xf numFmtId="43" fontId="4" fillId="0" borderId="1" xfId="1" applyFont="1" applyBorder="1" applyAlignment="1">
      <alignment horizontal="right" vertical="top"/>
    </xf>
    <xf numFmtId="0" fontId="2" fillId="0" borderId="1" xfId="0" applyFont="1" applyBorder="1" applyAlignment="1">
      <alignment horizontal="right" vertical="top"/>
    </xf>
    <xf numFmtId="43" fontId="5" fillId="0" borderId="1" xfId="1" applyFont="1" applyBorder="1" applyAlignment="1">
      <alignment horizontal="right" vertical="top"/>
    </xf>
    <xf numFmtId="43" fontId="5" fillId="3" borderId="1" xfId="1" applyFont="1" applyFill="1" applyBorder="1" applyAlignment="1">
      <alignment horizontal="right" vertical="top" wrapText="1"/>
    </xf>
    <xf numFmtId="0" fontId="3" fillId="3" borderId="1" xfId="0" applyFont="1" applyFill="1" applyBorder="1" applyAlignment="1">
      <alignment horizontal="justify" vertical="top" wrapText="1"/>
    </xf>
    <xf numFmtId="43" fontId="7" fillId="0" borderId="1" xfId="1" applyFont="1" applyBorder="1" applyAlignment="1">
      <alignment horizontal="right" vertical="top"/>
    </xf>
    <xf numFmtId="43" fontId="3" fillId="0" borderId="1" xfId="1" applyFont="1" applyBorder="1" applyAlignment="1">
      <alignment horizontal="right" vertical="top" wrapText="1"/>
    </xf>
    <xf numFmtId="43" fontId="5" fillId="0" borderId="1" xfId="1" applyFont="1" applyBorder="1" applyAlignment="1">
      <alignment horizontal="right" vertical="top" wrapText="1"/>
    </xf>
    <xf numFmtId="0" fontId="3" fillId="3" borderId="1" xfId="0" applyFont="1" applyFill="1" applyBorder="1" applyAlignment="1">
      <alignment horizontal="right" vertical="top"/>
    </xf>
    <xf numFmtId="43" fontId="2" fillId="0" borderId="1" xfId="1" applyFont="1" applyBorder="1" applyAlignment="1">
      <alignment horizontal="right" vertical="top" wrapText="1"/>
    </xf>
    <xf numFmtId="43" fontId="4" fillId="0" borderId="1" xfId="1" applyFont="1" applyBorder="1" applyAlignment="1">
      <alignment horizontal="right" vertical="top" wrapText="1"/>
    </xf>
    <xf numFmtId="43" fontId="2" fillId="4" borderId="1" xfId="1" applyFont="1" applyFill="1" applyBorder="1" applyAlignment="1">
      <alignment horizontal="right" vertical="top"/>
    </xf>
    <xf numFmtId="43" fontId="2" fillId="4" borderId="1" xfId="1" applyFont="1" applyFill="1" applyBorder="1" applyAlignment="1">
      <alignment horizontal="right" vertical="top" wrapText="1"/>
    </xf>
    <xf numFmtId="43" fontId="5" fillId="4" borderId="1" xfId="1" applyFont="1" applyFill="1" applyBorder="1" applyAlignment="1">
      <alignment horizontal="right" vertical="top" wrapText="1"/>
    </xf>
    <xf numFmtId="0" fontId="4" fillId="3" borderId="1" xfId="0" applyFont="1" applyFill="1" applyBorder="1" applyAlignment="1">
      <alignment vertical="top" wrapText="1"/>
    </xf>
    <xf numFmtId="43" fontId="4" fillId="3" borderId="1" xfId="1" applyFont="1" applyFill="1" applyBorder="1" applyAlignment="1">
      <alignment horizontal="right" vertical="top"/>
    </xf>
    <xf numFmtId="0" fontId="2" fillId="2" borderId="1" xfId="0" applyFont="1" applyFill="1" applyBorder="1" applyAlignment="1">
      <alignment horizontal="center" vertical="top"/>
    </xf>
    <xf numFmtId="0" fontId="4" fillId="0" borderId="1" xfId="0" applyFont="1" applyBorder="1" applyAlignment="1">
      <alignment vertical="top"/>
    </xf>
    <xf numFmtId="0" fontId="3" fillId="3" borderId="1" xfId="0" applyFont="1" applyFill="1" applyBorder="1" applyAlignment="1">
      <alignment horizontal="left"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4"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26F0-899A-4DA9-AB47-3DB49ED83E0A}">
  <dimension ref="A1:I106"/>
  <sheetViews>
    <sheetView tabSelected="1" workbookViewId="0">
      <selection activeCell="D10" sqref="D10"/>
    </sheetView>
  </sheetViews>
  <sheetFormatPr defaultRowHeight="15.4" x14ac:dyDescent="0.45"/>
  <cols>
    <col min="1" max="1" width="9.1328125" style="36" bestFit="1" customWidth="1"/>
    <col min="2" max="2" width="29.19921875" style="40" customWidth="1"/>
    <col min="3" max="3" width="33.06640625" style="36" customWidth="1"/>
    <col min="4" max="4" width="56.86328125" style="13" customWidth="1"/>
    <col min="5" max="5" width="17.9296875" style="19" bestFit="1" customWidth="1"/>
    <col min="6" max="6" width="17.86328125" style="19" bestFit="1" customWidth="1"/>
    <col min="7" max="7" width="17.9296875" style="19" bestFit="1" customWidth="1"/>
    <col min="8" max="8" width="17.06640625" style="36" customWidth="1"/>
    <col min="9" max="16384" width="9.06640625" style="36"/>
  </cols>
  <sheetData>
    <row r="1" spans="1:9" x14ac:dyDescent="0.45">
      <c r="A1" s="43" t="s">
        <v>0</v>
      </c>
      <c r="B1" s="44"/>
      <c r="C1" s="44"/>
      <c r="D1" s="44"/>
      <c r="E1" s="44"/>
      <c r="F1" s="44"/>
      <c r="G1" s="44"/>
      <c r="H1" s="45"/>
      <c r="I1" s="35"/>
    </row>
    <row r="2" spans="1:9" x14ac:dyDescent="0.45">
      <c r="A2" s="43" t="s">
        <v>1</v>
      </c>
      <c r="B2" s="44"/>
      <c r="C2" s="44"/>
      <c r="D2" s="44"/>
      <c r="E2" s="44"/>
      <c r="F2" s="44"/>
      <c r="G2" s="44"/>
      <c r="H2" s="45"/>
      <c r="I2" s="35"/>
    </row>
    <row r="3" spans="1:9" x14ac:dyDescent="0.45">
      <c r="A3" s="43" t="s">
        <v>2</v>
      </c>
      <c r="B3" s="44"/>
      <c r="C3" s="44"/>
      <c r="D3" s="44"/>
      <c r="E3" s="44"/>
      <c r="F3" s="44"/>
      <c r="G3" s="44"/>
      <c r="H3" s="45"/>
      <c r="I3" s="35"/>
    </row>
    <row r="4" spans="1:9" ht="30.75" x14ac:dyDescent="0.45">
      <c r="A4" s="14" t="s">
        <v>3</v>
      </c>
      <c r="B4" s="41"/>
      <c r="C4" s="2" t="s">
        <v>4</v>
      </c>
      <c r="D4" s="2" t="s">
        <v>5</v>
      </c>
      <c r="E4" s="3" t="s">
        <v>6</v>
      </c>
      <c r="F4" s="3" t="s">
        <v>7</v>
      </c>
      <c r="G4" s="3" t="s">
        <v>8</v>
      </c>
      <c r="H4" s="2" t="s">
        <v>9</v>
      </c>
      <c r="I4" s="13"/>
    </row>
    <row r="5" spans="1:9" x14ac:dyDescent="0.45">
      <c r="A5" s="1"/>
      <c r="B5" s="37"/>
      <c r="C5" s="2"/>
      <c r="D5" s="2" t="s">
        <v>10</v>
      </c>
      <c r="E5" s="3"/>
      <c r="F5" s="3"/>
      <c r="G5" s="3"/>
      <c r="H5" s="2"/>
      <c r="I5" s="13"/>
    </row>
    <row r="6" spans="1:9" ht="30" x14ac:dyDescent="0.45">
      <c r="A6" s="4">
        <v>1</v>
      </c>
      <c r="B6" s="38" t="s">
        <v>195</v>
      </c>
      <c r="C6" s="5" t="s">
        <v>11</v>
      </c>
      <c r="D6" s="5" t="s">
        <v>12</v>
      </c>
      <c r="E6" s="6">
        <v>2342830</v>
      </c>
      <c r="F6" s="6"/>
      <c r="G6" s="7">
        <v>2342830</v>
      </c>
      <c r="H6" s="8" t="s">
        <v>13</v>
      </c>
      <c r="I6" s="13"/>
    </row>
    <row r="7" spans="1:9" ht="30.4" thickBot="1" x14ac:dyDescent="0.5">
      <c r="A7" s="4">
        <v>2</v>
      </c>
      <c r="B7" s="39" t="s">
        <v>196</v>
      </c>
      <c r="C7" s="8" t="s">
        <v>14</v>
      </c>
      <c r="D7" s="8" t="s">
        <v>15</v>
      </c>
      <c r="E7" s="9">
        <v>150000</v>
      </c>
      <c r="F7" s="6"/>
      <c r="G7" s="7">
        <v>150000</v>
      </c>
      <c r="H7" s="8" t="s">
        <v>13</v>
      </c>
      <c r="I7" s="13"/>
    </row>
    <row r="8" spans="1:9" ht="30" x14ac:dyDescent="0.45">
      <c r="A8" s="4">
        <v>3</v>
      </c>
      <c r="B8" s="38" t="s">
        <v>197</v>
      </c>
      <c r="C8" s="5" t="s">
        <v>16</v>
      </c>
      <c r="D8" s="5" t="s">
        <v>17</v>
      </c>
      <c r="E8" s="6">
        <v>75600</v>
      </c>
      <c r="F8" s="6"/>
      <c r="G8" s="7">
        <v>75600</v>
      </c>
      <c r="H8" s="8" t="s">
        <v>13</v>
      </c>
      <c r="I8" s="13"/>
    </row>
    <row r="9" spans="1:9" ht="30.4" thickBot="1" x14ac:dyDescent="0.5">
      <c r="A9" s="4">
        <v>4</v>
      </c>
      <c r="B9" s="39" t="s">
        <v>198</v>
      </c>
      <c r="C9" s="5" t="s">
        <v>18</v>
      </c>
      <c r="D9" s="5" t="s">
        <v>19</v>
      </c>
      <c r="E9" s="6">
        <v>496100</v>
      </c>
      <c r="F9" s="6"/>
      <c r="G9" s="7">
        <v>496100</v>
      </c>
      <c r="H9" s="8" t="s">
        <v>13</v>
      </c>
      <c r="I9" s="13"/>
    </row>
    <row r="10" spans="1:9" ht="30" x14ac:dyDescent="0.45">
      <c r="A10" s="4">
        <v>5</v>
      </c>
      <c r="B10" s="38" t="s">
        <v>199</v>
      </c>
      <c r="C10" s="5" t="s">
        <v>20</v>
      </c>
      <c r="D10" s="5" t="s">
        <v>21</v>
      </c>
      <c r="E10" s="6">
        <v>42000</v>
      </c>
      <c r="F10" s="6"/>
      <c r="G10" s="7">
        <v>42000</v>
      </c>
      <c r="H10" s="8" t="s">
        <v>13</v>
      </c>
      <c r="I10" s="13"/>
    </row>
    <row r="11" spans="1:9" ht="30.4" thickBot="1" x14ac:dyDescent="0.5">
      <c r="A11" s="4">
        <v>6</v>
      </c>
      <c r="B11" s="39" t="s">
        <v>200</v>
      </c>
      <c r="C11" s="5" t="s">
        <v>22</v>
      </c>
      <c r="D11" s="5" t="s">
        <v>23</v>
      </c>
      <c r="E11" s="6">
        <v>60000</v>
      </c>
      <c r="F11" s="6"/>
      <c r="G11" s="7">
        <v>60000</v>
      </c>
      <c r="H11" s="8" t="s">
        <v>13</v>
      </c>
      <c r="I11" s="13"/>
    </row>
    <row r="12" spans="1:9" x14ac:dyDescent="0.45">
      <c r="A12" s="1"/>
      <c r="C12" s="33"/>
      <c r="D12" s="10" t="s">
        <v>24</v>
      </c>
      <c r="E12" s="11">
        <f>SUM(E6:E11)</f>
        <v>3166530</v>
      </c>
      <c r="F12" s="11">
        <f>SUM(F6:F11)</f>
        <v>0</v>
      </c>
      <c r="G12" s="11">
        <f>SUM(G6:G11)</f>
        <v>3166530</v>
      </c>
      <c r="H12" s="8"/>
      <c r="I12" s="13"/>
    </row>
    <row r="13" spans="1:9" x14ac:dyDescent="0.45">
      <c r="A13" s="1"/>
      <c r="C13" s="2"/>
      <c r="D13" s="12" t="s">
        <v>25</v>
      </c>
      <c r="E13" s="11"/>
      <c r="F13" s="11"/>
      <c r="G13" s="3"/>
      <c r="H13" s="8"/>
      <c r="I13" s="13"/>
    </row>
    <row r="14" spans="1:9" ht="30.75" x14ac:dyDescent="0.45">
      <c r="A14" s="4">
        <v>7</v>
      </c>
      <c r="B14" s="38" t="s">
        <v>143</v>
      </c>
      <c r="C14" s="8" t="s">
        <v>26</v>
      </c>
      <c r="D14" s="5" t="s">
        <v>27</v>
      </c>
      <c r="E14" s="7">
        <v>350000</v>
      </c>
      <c r="F14" s="6"/>
      <c r="G14" s="7">
        <v>350000</v>
      </c>
      <c r="H14" s="8" t="s">
        <v>13</v>
      </c>
      <c r="I14" s="13"/>
    </row>
    <row r="15" spans="1:9" ht="30.4" thickBot="1" x14ac:dyDescent="0.5">
      <c r="A15" s="4">
        <v>8</v>
      </c>
      <c r="B15" s="39" t="s">
        <v>201</v>
      </c>
      <c r="C15" s="8" t="s">
        <v>28</v>
      </c>
      <c r="D15" s="5" t="s">
        <v>29</v>
      </c>
      <c r="E15" s="7">
        <v>350000</v>
      </c>
      <c r="F15" s="6"/>
      <c r="G15" s="7">
        <v>350000</v>
      </c>
      <c r="H15" s="8" t="s">
        <v>13</v>
      </c>
      <c r="I15" s="13"/>
    </row>
    <row r="16" spans="1:9" ht="30" x14ac:dyDescent="0.45">
      <c r="A16" s="4">
        <v>9</v>
      </c>
      <c r="B16" s="38" t="s">
        <v>202</v>
      </c>
      <c r="C16" s="8" t="s">
        <v>30</v>
      </c>
      <c r="D16" s="5" t="s">
        <v>31</v>
      </c>
      <c r="E16" s="7">
        <v>332241</v>
      </c>
      <c r="F16" s="6"/>
      <c r="G16" s="7">
        <v>332241</v>
      </c>
      <c r="H16" s="8" t="s">
        <v>13</v>
      </c>
      <c r="I16" s="13"/>
    </row>
    <row r="17" spans="1:9" ht="30.4" thickBot="1" x14ac:dyDescent="0.5">
      <c r="A17" s="4">
        <v>10</v>
      </c>
      <c r="B17" s="39" t="s">
        <v>203</v>
      </c>
      <c r="C17" s="5" t="s">
        <v>32</v>
      </c>
      <c r="D17" s="5" t="s">
        <v>33</v>
      </c>
      <c r="E17" s="7">
        <v>1640000</v>
      </c>
      <c r="F17" s="6"/>
      <c r="G17" s="7">
        <v>1640000</v>
      </c>
      <c r="H17" s="8" t="s">
        <v>13</v>
      </c>
      <c r="I17" s="13"/>
    </row>
    <row r="18" spans="1:9" ht="30" x14ac:dyDescent="0.45">
      <c r="A18" s="4">
        <v>11</v>
      </c>
      <c r="B18" s="38" t="s">
        <v>204</v>
      </c>
      <c r="C18" s="8" t="s">
        <v>34</v>
      </c>
      <c r="D18" s="5" t="s">
        <v>35</v>
      </c>
      <c r="E18" s="7">
        <v>624000</v>
      </c>
      <c r="F18" s="6"/>
      <c r="G18" s="7">
        <v>624000</v>
      </c>
      <c r="H18" s="8" t="s">
        <v>13</v>
      </c>
      <c r="I18" s="13"/>
    </row>
    <row r="19" spans="1:9" ht="46.5" thickBot="1" x14ac:dyDescent="0.5">
      <c r="A19" s="4">
        <v>12</v>
      </c>
      <c r="B19" s="39" t="s">
        <v>205</v>
      </c>
      <c r="C19" s="8" t="s">
        <v>36</v>
      </c>
      <c r="D19" s="5" t="s">
        <v>37</v>
      </c>
      <c r="E19" s="7">
        <v>1389302</v>
      </c>
      <c r="F19" s="6"/>
      <c r="G19" s="7">
        <v>1389302</v>
      </c>
      <c r="H19" s="8" t="s">
        <v>13</v>
      </c>
      <c r="I19" s="13"/>
    </row>
    <row r="20" spans="1:9" ht="30.75" x14ac:dyDescent="0.45">
      <c r="A20" s="4">
        <v>12</v>
      </c>
      <c r="B20" s="38" t="s">
        <v>206</v>
      </c>
      <c r="C20" s="8" t="s">
        <v>38</v>
      </c>
      <c r="D20" s="5" t="s">
        <v>39</v>
      </c>
      <c r="E20" s="7">
        <v>600000</v>
      </c>
      <c r="F20" s="6"/>
      <c r="G20" s="7">
        <v>600000</v>
      </c>
      <c r="H20" s="8" t="s">
        <v>13</v>
      </c>
      <c r="I20" s="13"/>
    </row>
    <row r="21" spans="1:9" ht="31.15" thickBot="1" x14ac:dyDescent="0.5">
      <c r="A21" s="4">
        <v>13</v>
      </c>
      <c r="B21" s="39" t="s">
        <v>207</v>
      </c>
      <c r="C21" s="8" t="s">
        <v>40</v>
      </c>
      <c r="D21" s="5" t="s">
        <v>41</v>
      </c>
      <c r="E21" s="7">
        <v>266331</v>
      </c>
      <c r="F21" s="6"/>
      <c r="G21" s="7">
        <v>266331</v>
      </c>
      <c r="H21" s="8" t="s">
        <v>13</v>
      </c>
      <c r="I21" s="13"/>
    </row>
    <row r="22" spans="1:9" ht="30.75" x14ac:dyDescent="0.45">
      <c r="A22" s="4">
        <v>14</v>
      </c>
      <c r="B22" s="38" t="s">
        <v>208</v>
      </c>
      <c r="C22" s="8" t="s">
        <v>42</v>
      </c>
      <c r="D22" s="5" t="s">
        <v>43</v>
      </c>
      <c r="E22" s="7">
        <v>814320</v>
      </c>
      <c r="F22" s="6"/>
      <c r="G22" s="7">
        <v>814320</v>
      </c>
      <c r="H22" s="8" t="s">
        <v>13</v>
      </c>
      <c r="I22" s="13"/>
    </row>
    <row r="23" spans="1:9" ht="31.15" thickBot="1" x14ac:dyDescent="0.5">
      <c r="A23" s="4">
        <v>15</v>
      </c>
      <c r="B23" s="39" t="s">
        <v>209</v>
      </c>
      <c r="C23" s="5" t="s">
        <v>44</v>
      </c>
      <c r="D23" s="13" t="s">
        <v>213</v>
      </c>
      <c r="E23" s="7">
        <v>453700</v>
      </c>
      <c r="G23" s="7">
        <v>453700</v>
      </c>
      <c r="H23" s="8" t="s">
        <v>13</v>
      </c>
      <c r="I23" s="13"/>
    </row>
    <row r="24" spans="1:9" ht="30.75" x14ac:dyDescent="0.45">
      <c r="A24" s="4">
        <v>16</v>
      </c>
      <c r="B24" s="38" t="s">
        <v>210</v>
      </c>
      <c r="C24" s="5" t="s">
        <v>45</v>
      </c>
      <c r="D24" s="5" t="s">
        <v>212</v>
      </c>
      <c r="E24" s="7">
        <v>120000</v>
      </c>
      <c r="F24" s="6"/>
      <c r="G24" s="7">
        <v>120000</v>
      </c>
      <c r="H24" s="8" t="s">
        <v>13</v>
      </c>
      <c r="I24" s="13"/>
    </row>
    <row r="25" spans="1:9" ht="31.15" thickBot="1" x14ac:dyDescent="0.5">
      <c r="A25" s="4">
        <v>17</v>
      </c>
      <c r="B25" s="39" t="s">
        <v>211</v>
      </c>
      <c r="C25" s="8" t="s">
        <v>46</v>
      </c>
      <c r="D25" s="5" t="s">
        <v>47</v>
      </c>
      <c r="E25" s="7">
        <v>350000</v>
      </c>
      <c r="G25" s="7">
        <v>350000</v>
      </c>
      <c r="H25" s="8" t="s">
        <v>13</v>
      </c>
      <c r="I25" s="13"/>
    </row>
    <row r="26" spans="1:9" x14ac:dyDescent="0.45">
      <c r="A26" s="14"/>
      <c r="B26" s="41"/>
      <c r="C26" s="33"/>
      <c r="D26" s="15" t="s">
        <v>24</v>
      </c>
      <c r="E26" s="16">
        <f>SUM(E14:E25)</f>
        <v>7289894</v>
      </c>
      <c r="F26" s="16">
        <f>SUM(F14:F25)</f>
        <v>0</v>
      </c>
      <c r="G26" s="16">
        <f>SUM(G14:G25)</f>
        <v>7289894</v>
      </c>
      <c r="H26" s="8"/>
      <c r="I26" s="13"/>
    </row>
    <row r="27" spans="1:9" ht="30.75" x14ac:dyDescent="0.45">
      <c r="A27" s="14"/>
      <c r="B27" s="41"/>
      <c r="C27" s="2"/>
      <c r="D27" s="2" t="s">
        <v>48</v>
      </c>
      <c r="E27" s="16"/>
      <c r="F27" s="17"/>
      <c r="G27" s="3"/>
      <c r="H27" s="8"/>
      <c r="I27" s="13"/>
    </row>
    <row r="28" spans="1:9" ht="30.4" thickBot="1" x14ac:dyDescent="0.5">
      <c r="A28" s="4">
        <v>21</v>
      </c>
      <c r="B28" s="39" t="s">
        <v>189</v>
      </c>
      <c r="C28" s="8" t="s">
        <v>30</v>
      </c>
      <c r="D28" s="5" t="s">
        <v>31</v>
      </c>
      <c r="E28" s="6">
        <v>258000</v>
      </c>
      <c r="F28" s="6"/>
      <c r="G28" s="7">
        <v>258000</v>
      </c>
      <c r="H28" s="8" t="s">
        <v>13</v>
      </c>
      <c r="I28" s="13"/>
    </row>
    <row r="29" spans="1:9" ht="30.75" x14ac:dyDescent="0.45">
      <c r="A29" s="4">
        <v>22</v>
      </c>
      <c r="B29" s="38" t="s">
        <v>190</v>
      </c>
      <c r="C29" s="8" t="s">
        <v>49</v>
      </c>
      <c r="D29" s="5" t="s">
        <v>50</v>
      </c>
      <c r="E29" s="6">
        <v>1153000</v>
      </c>
      <c r="F29" s="6"/>
      <c r="G29" s="7">
        <v>1153000</v>
      </c>
      <c r="H29" s="8" t="s">
        <v>13</v>
      </c>
      <c r="I29" s="13"/>
    </row>
    <row r="30" spans="1:9" ht="61.5" x14ac:dyDescent="0.45">
      <c r="A30" s="4">
        <v>23</v>
      </c>
      <c r="B30" s="38" t="s">
        <v>191</v>
      </c>
      <c r="C30" s="8" t="s">
        <v>51</v>
      </c>
      <c r="D30" s="5" t="s">
        <v>52</v>
      </c>
      <c r="E30" s="6">
        <v>550000</v>
      </c>
      <c r="F30" s="6"/>
      <c r="G30" s="7">
        <v>550000</v>
      </c>
      <c r="H30" s="8" t="s">
        <v>13</v>
      </c>
      <c r="I30" s="13"/>
    </row>
    <row r="31" spans="1:9" ht="30.75" x14ac:dyDescent="0.45">
      <c r="A31" s="4">
        <v>24</v>
      </c>
      <c r="B31" s="38" t="s">
        <v>192</v>
      </c>
      <c r="C31" s="8" t="s">
        <v>53</v>
      </c>
      <c r="D31" s="5" t="s">
        <v>54</v>
      </c>
      <c r="E31" s="6">
        <v>550000</v>
      </c>
      <c r="F31" s="6"/>
      <c r="G31" s="7">
        <v>550000</v>
      </c>
      <c r="H31" s="8" t="s">
        <v>13</v>
      </c>
      <c r="I31" s="13"/>
    </row>
    <row r="32" spans="1:9" ht="30" x14ac:dyDescent="0.45">
      <c r="A32" s="4">
        <v>25</v>
      </c>
      <c r="B32" s="38" t="s">
        <v>193</v>
      </c>
      <c r="C32" s="8" t="s">
        <v>32</v>
      </c>
      <c r="D32" s="5" t="s">
        <v>55</v>
      </c>
      <c r="E32" s="6">
        <v>2100000</v>
      </c>
      <c r="F32" s="6"/>
      <c r="G32" s="7">
        <v>2100000</v>
      </c>
      <c r="H32" s="8" t="s">
        <v>13</v>
      </c>
      <c r="I32" s="13"/>
    </row>
    <row r="33" spans="1:9" ht="30" x14ac:dyDescent="0.45">
      <c r="A33" s="4">
        <v>26</v>
      </c>
      <c r="B33" s="38" t="s">
        <v>194</v>
      </c>
      <c r="C33" s="8" t="s">
        <v>34</v>
      </c>
      <c r="D33" s="5" t="s">
        <v>35</v>
      </c>
      <c r="E33" s="6">
        <v>624000</v>
      </c>
      <c r="F33" s="6"/>
      <c r="G33" s="7">
        <v>624000</v>
      </c>
      <c r="H33" s="8" t="s">
        <v>13</v>
      </c>
      <c r="I33" s="13"/>
    </row>
    <row r="34" spans="1:9" x14ac:dyDescent="0.45">
      <c r="A34" s="1"/>
      <c r="B34" s="37"/>
      <c r="C34" s="33"/>
      <c r="D34" s="15" t="s">
        <v>24</v>
      </c>
      <c r="E34" s="16">
        <f>SUM(E28:E33)</f>
        <v>5235000</v>
      </c>
      <c r="F34" s="16">
        <f>SUM(F28:F33)</f>
        <v>0</v>
      </c>
      <c r="G34" s="16">
        <f>SUM(G28:G33)</f>
        <v>5235000</v>
      </c>
      <c r="H34" s="8"/>
      <c r="I34" s="13"/>
    </row>
    <row r="35" spans="1:9" x14ac:dyDescent="0.45">
      <c r="A35" s="1"/>
      <c r="B35" s="37"/>
      <c r="C35" s="2"/>
      <c r="D35" s="2" t="s">
        <v>56</v>
      </c>
      <c r="E35" s="17"/>
      <c r="F35" s="17"/>
      <c r="G35" s="3"/>
      <c r="H35" s="8"/>
      <c r="I35" s="13"/>
    </row>
    <row r="36" spans="1:9" ht="76.900000000000006" x14ac:dyDescent="0.45">
      <c r="A36" s="4">
        <v>27</v>
      </c>
      <c r="B36" s="41" t="s">
        <v>148</v>
      </c>
      <c r="C36" s="13" t="s">
        <v>57</v>
      </c>
      <c r="D36" s="18" t="s">
        <v>58</v>
      </c>
      <c r="E36" s="19">
        <v>4300000</v>
      </c>
      <c r="F36" s="6"/>
      <c r="G36" s="7">
        <v>4300000</v>
      </c>
      <c r="H36" s="8" t="s">
        <v>13</v>
      </c>
      <c r="I36" s="13"/>
    </row>
    <row r="37" spans="1:9" ht="76.900000000000006" x14ac:dyDescent="0.45">
      <c r="A37" s="4">
        <v>28</v>
      </c>
      <c r="B37" s="41" t="s">
        <v>149</v>
      </c>
      <c r="C37" s="13" t="s">
        <v>59</v>
      </c>
      <c r="D37" s="18" t="s">
        <v>58</v>
      </c>
      <c r="E37" s="19">
        <v>4300000</v>
      </c>
      <c r="F37" s="6"/>
      <c r="G37" s="7">
        <v>4300000</v>
      </c>
      <c r="H37" s="8" t="s">
        <v>13</v>
      </c>
      <c r="I37" s="13"/>
    </row>
    <row r="38" spans="1:9" ht="76.900000000000006" x14ac:dyDescent="0.45">
      <c r="A38" s="4">
        <v>29</v>
      </c>
      <c r="B38" s="41" t="s">
        <v>150</v>
      </c>
      <c r="C38" s="13" t="s">
        <v>60</v>
      </c>
      <c r="D38" s="18" t="s">
        <v>58</v>
      </c>
      <c r="E38" s="19">
        <v>4300000</v>
      </c>
      <c r="F38" s="6"/>
      <c r="G38" s="7">
        <v>4300000</v>
      </c>
      <c r="H38" s="8" t="s">
        <v>13</v>
      </c>
      <c r="I38" s="13"/>
    </row>
    <row r="39" spans="1:9" ht="30.75" x14ac:dyDescent="0.45">
      <c r="A39" s="20">
        <v>30</v>
      </c>
      <c r="B39" s="41" t="s">
        <v>151</v>
      </c>
      <c r="C39" s="13" t="s">
        <v>61</v>
      </c>
      <c r="D39" s="18" t="s">
        <v>138</v>
      </c>
      <c r="E39" s="19">
        <v>2600000</v>
      </c>
      <c r="F39" s="6"/>
      <c r="G39" s="29">
        <v>2600000</v>
      </c>
      <c r="H39" s="5" t="s">
        <v>13</v>
      </c>
      <c r="I39" s="13"/>
    </row>
    <row r="40" spans="1:9" x14ac:dyDescent="0.45">
      <c r="A40" s="20"/>
      <c r="B40" s="42"/>
      <c r="C40" s="13"/>
      <c r="D40" s="10" t="s">
        <v>24</v>
      </c>
      <c r="E40" s="21">
        <f>SUM(E36:E39)</f>
        <v>15500000</v>
      </c>
      <c r="F40" s="21">
        <f>SUM(F36:F39)</f>
        <v>0</v>
      </c>
      <c r="G40" s="21">
        <f>SUM(G36:G39)</f>
        <v>15500000</v>
      </c>
      <c r="H40" s="5"/>
      <c r="I40" s="13"/>
    </row>
    <row r="41" spans="1:9" x14ac:dyDescent="0.45">
      <c r="A41" s="20"/>
      <c r="B41" s="42"/>
      <c r="C41" s="13"/>
      <c r="D41" s="12" t="s">
        <v>62</v>
      </c>
      <c r="E41" s="21"/>
      <c r="F41" s="6"/>
      <c r="G41" s="26"/>
      <c r="H41" s="5"/>
      <c r="I41" s="13"/>
    </row>
    <row r="42" spans="1:9" ht="30.75" x14ac:dyDescent="0.45">
      <c r="A42" s="4">
        <v>31</v>
      </c>
      <c r="B42" s="41" t="s">
        <v>152</v>
      </c>
      <c r="C42" s="13" t="s">
        <v>57</v>
      </c>
      <c r="D42" s="13" t="s">
        <v>123</v>
      </c>
      <c r="E42" s="19">
        <v>4150000</v>
      </c>
      <c r="F42" s="6"/>
      <c r="G42" s="7">
        <v>4150000</v>
      </c>
      <c r="H42" s="8" t="s">
        <v>13</v>
      </c>
      <c r="I42" s="13"/>
    </row>
    <row r="43" spans="1:9" ht="30.75" x14ac:dyDescent="0.45">
      <c r="A43" s="4">
        <v>32</v>
      </c>
      <c r="B43" s="41" t="s">
        <v>153</v>
      </c>
      <c r="C43" s="13" t="s">
        <v>63</v>
      </c>
      <c r="D43" s="13" t="s">
        <v>123</v>
      </c>
      <c r="E43" s="19">
        <v>4150000</v>
      </c>
      <c r="F43" s="6"/>
      <c r="G43" s="7">
        <v>4150000</v>
      </c>
      <c r="H43" s="8" t="s">
        <v>13</v>
      </c>
      <c r="I43" s="13"/>
    </row>
    <row r="44" spans="1:9" ht="30.75" x14ac:dyDescent="0.45">
      <c r="A44" s="4">
        <v>33</v>
      </c>
      <c r="B44" s="41" t="s">
        <v>154</v>
      </c>
      <c r="C44" s="13" t="s">
        <v>64</v>
      </c>
      <c r="D44" s="13" t="s">
        <v>123</v>
      </c>
      <c r="E44" s="19">
        <v>4150000</v>
      </c>
      <c r="F44" s="6"/>
      <c r="G44" s="7">
        <v>4150000</v>
      </c>
      <c r="H44" s="8" t="s">
        <v>13</v>
      </c>
      <c r="I44" s="13"/>
    </row>
    <row r="45" spans="1:9" ht="30.75" x14ac:dyDescent="0.45">
      <c r="A45" s="4">
        <v>34</v>
      </c>
      <c r="B45" s="41" t="s">
        <v>155</v>
      </c>
      <c r="C45" s="13" t="s">
        <v>65</v>
      </c>
      <c r="D45" s="13" t="s">
        <v>139</v>
      </c>
      <c r="E45" s="19">
        <v>2699183</v>
      </c>
      <c r="F45" s="6"/>
      <c r="G45" s="19">
        <v>2699183</v>
      </c>
      <c r="H45" s="8" t="s">
        <v>13</v>
      </c>
      <c r="I45" s="13"/>
    </row>
    <row r="46" spans="1:9" x14ac:dyDescent="0.45">
      <c r="A46" s="4"/>
      <c r="B46" s="41"/>
      <c r="C46" s="13"/>
      <c r="D46" s="10" t="s">
        <v>24</v>
      </c>
      <c r="E46" s="21">
        <f>SUM(E42:E45)</f>
        <v>15149183</v>
      </c>
      <c r="F46" s="21">
        <f>SUM(F42:F45)</f>
        <v>0</v>
      </c>
      <c r="G46" s="21">
        <f>SUM(G42:G45)</f>
        <v>15149183</v>
      </c>
      <c r="H46" s="8"/>
      <c r="I46" s="13"/>
    </row>
    <row r="47" spans="1:9" x14ac:dyDescent="0.45">
      <c r="A47" s="4"/>
      <c r="B47" s="41"/>
      <c r="C47" s="13"/>
      <c r="D47" s="12" t="s">
        <v>66</v>
      </c>
      <c r="E47" s="21"/>
      <c r="F47" s="6"/>
      <c r="G47" s="22"/>
      <c r="H47" s="8"/>
      <c r="I47" s="13"/>
    </row>
    <row r="48" spans="1:9" ht="46.15" x14ac:dyDescent="0.45">
      <c r="A48" s="4">
        <v>35</v>
      </c>
      <c r="B48" s="41" t="s">
        <v>156</v>
      </c>
      <c r="C48" s="13" t="s">
        <v>63</v>
      </c>
      <c r="D48" s="13" t="s">
        <v>67</v>
      </c>
      <c r="E48" s="6">
        <v>960000</v>
      </c>
      <c r="F48" s="6"/>
      <c r="G48" s="7">
        <v>960000</v>
      </c>
      <c r="H48" s="8" t="s">
        <v>13</v>
      </c>
      <c r="I48" s="13"/>
    </row>
    <row r="49" spans="1:9" ht="46.15" x14ac:dyDescent="0.45">
      <c r="A49" s="4">
        <v>36</v>
      </c>
      <c r="B49" s="41" t="s">
        <v>157</v>
      </c>
      <c r="C49" s="13" t="s">
        <v>111</v>
      </c>
      <c r="D49" s="18" t="s">
        <v>68</v>
      </c>
      <c r="E49" s="6">
        <v>720000</v>
      </c>
      <c r="F49" s="6"/>
      <c r="G49" s="7">
        <v>720000</v>
      </c>
      <c r="H49" s="8" t="s">
        <v>13</v>
      </c>
      <c r="I49" s="13"/>
    </row>
    <row r="50" spans="1:9" ht="46.15" x14ac:dyDescent="0.45">
      <c r="A50" s="4">
        <v>37</v>
      </c>
      <c r="B50" s="41" t="s">
        <v>158</v>
      </c>
      <c r="C50" s="13" t="s">
        <v>69</v>
      </c>
      <c r="D50" s="13" t="s">
        <v>70</v>
      </c>
      <c r="E50" s="6">
        <v>1200000</v>
      </c>
      <c r="F50" s="6"/>
      <c r="G50" s="7">
        <v>1200000</v>
      </c>
      <c r="H50" s="8" t="s">
        <v>13</v>
      </c>
      <c r="I50" s="13"/>
    </row>
    <row r="51" spans="1:9" ht="46.15" x14ac:dyDescent="0.45">
      <c r="A51" s="4">
        <v>38</v>
      </c>
      <c r="B51" s="41" t="s">
        <v>159</v>
      </c>
      <c r="C51" s="13" t="s">
        <v>124</v>
      </c>
      <c r="D51" s="13" t="s">
        <v>71</v>
      </c>
      <c r="E51" s="6">
        <v>960000</v>
      </c>
      <c r="F51" s="6"/>
      <c r="G51" s="7">
        <v>960000</v>
      </c>
      <c r="H51" s="8" t="s">
        <v>13</v>
      </c>
      <c r="I51" s="13"/>
    </row>
    <row r="52" spans="1:9" ht="30.75" x14ac:dyDescent="0.45">
      <c r="A52" s="4">
        <v>39</v>
      </c>
      <c r="B52" s="41" t="s">
        <v>160</v>
      </c>
      <c r="C52" s="13" t="s">
        <v>125</v>
      </c>
      <c r="D52" s="13" t="s">
        <v>72</v>
      </c>
      <c r="E52" s="6">
        <v>700000</v>
      </c>
      <c r="F52" s="6"/>
      <c r="G52" s="7">
        <v>700000</v>
      </c>
      <c r="H52" s="8" t="s">
        <v>13</v>
      </c>
      <c r="I52" s="13"/>
    </row>
    <row r="53" spans="1:9" ht="61.5" x14ac:dyDescent="0.45">
      <c r="A53" s="4">
        <v>40</v>
      </c>
      <c r="B53" s="41" t="s">
        <v>161</v>
      </c>
      <c r="C53" s="8" t="s">
        <v>126</v>
      </c>
      <c r="D53" s="13" t="s">
        <v>73</v>
      </c>
      <c r="E53" s="6">
        <v>2200000</v>
      </c>
      <c r="F53" s="6"/>
      <c r="G53" s="7">
        <v>2200000</v>
      </c>
      <c r="H53" s="8" t="s">
        <v>13</v>
      </c>
      <c r="I53" s="13"/>
    </row>
    <row r="54" spans="1:9" ht="61.5" x14ac:dyDescent="0.45">
      <c r="A54" s="4">
        <v>41</v>
      </c>
      <c r="B54" s="41" t="s">
        <v>162</v>
      </c>
      <c r="C54" s="13" t="s">
        <v>74</v>
      </c>
      <c r="D54" s="13" t="s">
        <v>75</v>
      </c>
      <c r="E54" s="6">
        <v>1100000</v>
      </c>
      <c r="F54" s="6"/>
      <c r="G54" s="7">
        <v>1100000</v>
      </c>
      <c r="H54" s="8" t="s">
        <v>13</v>
      </c>
      <c r="I54" s="13"/>
    </row>
    <row r="55" spans="1:9" ht="61.5" x14ac:dyDescent="0.45">
      <c r="A55" s="4">
        <v>42</v>
      </c>
      <c r="B55" s="41" t="s">
        <v>142</v>
      </c>
      <c r="C55" s="13" t="s">
        <v>127</v>
      </c>
      <c r="D55" s="13" t="s">
        <v>163</v>
      </c>
      <c r="E55" s="6">
        <v>2900000</v>
      </c>
      <c r="F55" s="6"/>
      <c r="G55" s="7">
        <v>2900000</v>
      </c>
      <c r="H55" s="8" t="s">
        <v>13</v>
      </c>
      <c r="I55" s="13"/>
    </row>
    <row r="56" spans="1:9" ht="61.5" x14ac:dyDescent="0.45">
      <c r="A56" s="4">
        <v>43</v>
      </c>
      <c r="B56" s="41" t="s">
        <v>165</v>
      </c>
      <c r="C56" s="5" t="s">
        <v>76</v>
      </c>
      <c r="D56" s="13" t="s">
        <v>164</v>
      </c>
      <c r="E56" s="6">
        <v>1400000</v>
      </c>
      <c r="F56" s="6"/>
      <c r="G56" s="7">
        <v>1400000</v>
      </c>
      <c r="H56" s="8" t="s">
        <v>13</v>
      </c>
      <c r="I56" s="13"/>
    </row>
    <row r="57" spans="1:9" ht="61.5" x14ac:dyDescent="0.45">
      <c r="A57" s="4">
        <v>44</v>
      </c>
      <c r="B57" s="41" t="s">
        <v>166</v>
      </c>
      <c r="C57" s="13" t="s">
        <v>128</v>
      </c>
      <c r="D57" s="13" t="s">
        <v>77</v>
      </c>
      <c r="E57" s="6">
        <v>1800000</v>
      </c>
      <c r="F57" s="6"/>
      <c r="G57" s="7">
        <v>1800000</v>
      </c>
      <c r="H57" s="8" t="s">
        <v>13</v>
      </c>
      <c r="I57" s="13"/>
    </row>
    <row r="58" spans="1:9" ht="61.5" x14ac:dyDescent="0.45">
      <c r="A58" s="4">
        <v>45</v>
      </c>
      <c r="B58" s="41" t="s">
        <v>167</v>
      </c>
      <c r="C58" s="13" t="s">
        <v>129</v>
      </c>
      <c r="D58" s="13" t="s">
        <v>78</v>
      </c>
      <c r="E58" s="6">
        <v>2000000</v>
      </c>
      <c r="F58" s="6"/>
      <c r="G58" s="7">
        <v>2000000</v>
      </c>
      <c r="H58" s="8" t="s">
        <v>13</v>
      </c>
      <c r="I58" s="13"/>
    </row>
    <row r="59" spans="1:9" ht="46.15" x14ac:dyDescent="0.45">
      <c r="A59" s="4">
        <v>46</v>
      </c>
      <c r="B59" s="41" t="s">
        <v>168</v>
      </c>
      <c r="C59" s="13" t="s">
        <v>130</v>
      </c>
      <c r="D59" s="13" t="s">
        <v>79</v>
      </c>
      <c r="E59" s="6">
        <v>4200000</v>
      </c>
      <c r="F59" s="6"/>
      <c r="G59" s="7">
        <v>4200000</v>
      </c>
      <c r="H59" s="8" t="s">
        <v>13</v>
      </c>
      <c r="I59" s="13"/>
    </row>
    <row r="60" spans="1:9" ht="46.15" x14ac:dyDescent="0.45">
      <c r="A60" s="4">
        <v>47</v>
      </c>
      <c r="B60" s="41" t="s">
        <v>169</v>
      </c>
      <c r="C60" s="13" t="s">
        <v>131</v>
      </c>
      <c r="D60" s="13" t="s">
        <v>80</v>
      </c>
      <c r="E60" s="6">
        <v>4500000</v>
      </c>
      <c r="F60" s="6"/>
      <c r="G60" s="7">
        <v>4500000</v>
      </c>
      <c r="H60" s="8" t="s">
        <v>13</v>
      </c>
      <c r="I60" s="13"/>
    </row>
    <row r="61" spans="1:9" ht="46.15" x14ac:dyDescent="0.45">
      <c r="A61" s="4">
        <v>48</v>
      </c>
      <c r="B61" s="41" t="s">
        <v>170</v>
      </c>
      <c r="C61" s="13" t="s">
        <v>132</v>
      </c>
      <c r="D61" s="13" t="s">
        <v>80</v>
      </c>
      <c r="E61" s="6">
        <v>4500000</v>
      </c>
      <c r="F61" s="6"/>
      <c r="G61" s="7">
        <v>4500000</v>
      </c>
      <c r="H61" s="8" t="s">
        <v>13</v>
      </c>
      <c r="I61" s="13"/>
    </row>
    <row r="62" spans="1:9" ht="46.15" x14ac:dyDescent="0.45">
      <c r="A62" s="4">
        <v>49</v>
      </c>
      <c r="B62" s="41" t="s">
        <v>171</v>
      </c>
      <c r="C62" s="13" t="s">
        <v>133</v>
      </c>
      <c r="D62" s="13" t="s">
        <v>80</v>
      </c>
      <c r="E62" s="6">
        <v>4500000</v>
      </c>
      <c r="F62" s="6"/>
      <c r="G62" s="7">
        <v>4500000</v>
      </c>
      <c r="H62" s="8" t="s">
        <v>13</v>
      </c>
      <c r="I62" s="13"/>
    </row>
    <row r="63" spans="1:9" ht="46.15" x14ac:dyDescent="0.45">
      <c r="A63" s="4">
        <v>50</v>
      </c>
      <c r="B63" s="41" t="s">
        <v>172</v>
      </c>
      <c r="C63" s="13" t="s">
        <v>134</v>
      </c>
      <c r="D63" s="13" t="s">
        <v>80</v>
      </c>
      <c r="E63" s="6">
        <v>4500000</v>
      </c>
      <c r="F63" s="6"/>
      <c r="G63" s="7">
        <v>4500000</v>
      </c>
      <c r="H63" s="8" t="s">
        <v>13</v>
      </c>
      <c r="I63" s="13"/>
    </row>
    <row r="64" spans="1:9" ht="46.15" x14ac:dyDescent="0.45">
      <c r="A64" s="4">
        <v>51</v>
      </c>
      <c r="B64" s="41" t="s">
        <v>173</v>
      </c>
      <c r="C64" s="13" t="s">
        <v>135</v>
      </c>
      <c r="D64" s="13" t="s">
        <v>80</v>
      </c>
      <c r="E64" s="6">
        <v>4500000</v>
      </c>
      <c r="F64" s="6"/>
      <c r="G64" s="7">
        <v>4500000</v>
      </c>
      <c r="H64" s="8" t="s">
        <v>13</v>
      </c>
      <c r="I64" s="13"/>
    </row>
    <row r="65" spans="1:9" ht="30.75" x14ac:dyDescent="0.45">
      <c r="A65" s="4">
        <v>52</v>
      </c>
      <c r="B65" s="41" t="s">
        <v>174</v>
      </c>
      <c r="C65" s="13" t="s">
        <v>136</v>
      </c>
      <c r="D65" s="13" t="s">
        <v>81</v>
      </c>
      <c r="E65" s="6">
        <v>1200000</v>
      </c>
      <c r="F65" s="6"/>
      <c r="G65" s="7">
        <v>1200000</v>
      </c>
      <c r="H65" s="8" t="s">
        <v>13</v>
      </c>
      <c r="I65" s="13"/>
    </row>
    <row r="66" spans="1:9" ht="30.75" x14ac:dyDescent="0.45">
      <c r="A66" s="4">
        <v>53</v>
      </c>
      <c r="B66" s="41" t="s">
        <v>175</v>
      </c>
      <c r="C66" s="18" t="s">
        <v>82</v>
      </c>
      <c r="D66" s="13" t="s">
        <v>81</v>
      </c>
      <c r="E66" s="6">
        <v>1200000</v>
      </c>
      <c r="F66" s="6"/>
      <c r="G66" s="7">
        <v>1200000</v>
      </c>
      <c r="H66" s="8" t="s">
        <v>13</v>
      </c>
      <c r="I66" s="13"/>
    </row>
    <row r="67" spans="1:9" ht="30.75" x14ac:dyDescent="0.45">
      <c r="A67" s="4">
        <v>54</v>
      </c>
      <c r="B67" s="41" t="s">
        <v>176</v>
      </c>
      <c r="C67" s="18" t="s">
        <v>83</v>
      </c>
      <c r="D67" s="13" t="s">
        <v>81</v>
      </c>
      <c r="E67" s="6">
        <v>1200000</v>
      </c>
      <c r="F67" s="6"/>
      <c r="G67" s="7">
        <v>1200000</v>
      </c>
      <c r="H67" s="8" t="s">
        <v>13</v>
      </c>
      <c r="I67" s="13"/>
    </row>
    <row r="68" spans="1:9" x14ac:dyDescent="0.45">
      <c r="A68" s="1"/>
      <c r="B68" s="37"/>
      <c r="C68" s="33"/>
      <c r="D68" s="10" t="s">
        <v>24</v>
      </c>
      <c r="E68" s="11">
        <f>SUM(E48:E67)</f>
        <v>46240000</v>
      </c>
      <c r="F68" s="11">
        <f>SUM(F48:F67)</f>
        <v>0</v>
      </c>
      <c r="G68" s="11">
        <f>SUM(G48:G67)</f>
        <v>46240000</v>
      </c>
      <c r="H68" s="8"/>
      <c r="I68" s="13"/>
    </row>
    <row r="69" spans="1:9" x14ac:dyDescent="0.45">
      <c r="A69" s="1"/>
      <c r="B69" s="37"/>
      <c r="C69" s="2"/>
      <c r="D69" s="12" t="s">
        <v>84</v>
      </c>
      <c r="E69" s="11"/>
      <c r="F69" s="11"/>
      <c r="G69" s="7"/>
      <c r="H69" s="8"/>
      <c r="I69" s="13"/>
    </row>
    <row r="70" spans="1:9" ht="46.15" x14ac:dyDescent="0.45">
      <c r="A70" s="4">
        <v>55</v>
      </c>
      <c r="B70" s="41" t="s">
        <v>144</v>
      </c>
      <c r="C70" s="8" t="s">
        <v>85</v>
      </c>
      <c r="D70" s="13" t="s">
        <v>86</v>
      </c>
      <c r="E70" s="9">
        <v>2850000</v>
      </c>
      <c r="F70" s="34"/>
      <c r="G70" s="7">
        <v>2850000</v>
      </c>
      <c r="H70" s="8" t="s">
        <v>13</v>
      </c>
      <c r="I70" s="13"/>
    </row>
    <row r="71" spans="1:9" ht="46.15" x14ac:dyDescent="0.45">
      <c r="A71" s="4">
        <v>56</v>
      </c>
      <c r="B71" s="41" t="s">
        <v>145</v>
      </c>
      <c r="C71" s="8" t="s">
        <v>85</v>
      </c>
      <c r="D71" s="8" t="s">
        <v>87</v>
      </c>
      <c r="E71" s="9">
        <v>150000</v>
      </c>
      <c r="F71" s="9"/>
      <c r="G71" s="7">
        <v>150000</v>
      </c>
      <c r="H71" s="8" t="s">
        <v>13</v>
      </c>
      <c r="I71" s="13"/>
    </row>
    <row r="72" spans="1:9" ht="30.75" x14ac:dyDescent="0.45">
      <c r="A72" s="4">
        <v>57</v>
      </c>
      <c r="B72" s="41" t="s">
        <v>146</v>
      </c>
      <c r="C72" s="23" t="s">
        <v>88</v>
      </c>
      <c r="D72" s="8" t="s">
        <v>89</v>
      </c>
      <c r="E72" s="9">
        <v>4500000</v>
      </c>
      <c r="F72" s="34"/>
      <c r="G72" s="7">
        <v>4500000</v>
      </c>
      <c r="H72" s="8" t="s">
        <v>13</v>
      </c>
      <c r="I72" s="13"/>
    </row>
    <row r="73" spans="1:9" ht="46.15" x14ac:dyDescent="0.45">
      <c r="A73" s="4">
        <v>58</v>
      </c>
      <c r="B73" s="41" t="s">
        <v>147</v>
      </c>
      <c r="C73" s="8" t="s">
        <v>90</v>
      </c>
      <c r="D73" s="8" t="s">
        <v>91</v>
      </c>
      <c r="E73" s="9">
        <v>1800000</v>
      </c>
      <c r="F73" s="34"/>
      <c r="G73" s="7">
        <v>1800000</v>
      </c>
      <c r="H73" s="8" t="s">
        <v>13</v>
      </c>
      <c r="I73" s="13"/>
    </row>
    <row r="74" spans="1:9" x14ac:dyDescent="0.45">
      <c r="A74" s="1"/>
      <c r="B74" s="37"/>
      <c r="C74" s="33"/>
      <c r="D74" s="10" t="s">
        <v>24</v>
      </c>
      <c r="E74" s="30">
        <v>9300000</v>
      </c>
      <c r="F74" s="30"/>
      <c r="G74" s="31">
        <f>SUM(G70:G73)</f>
        <v>9300000</v>
      </c>
      <c r="H74" s="2"/>
      <c r="I74" s="13"/>
    </row>
    <row r="75" spans="1:9" x14ac:dyDescent="0.45">
      <c r="A75" s="1"/>
      <c r="B75" s="37"/>
      <c r="C75" s="2"/>
      <c r="D75" s="12" t="s">
        <v>92</v>
      </c>
      <c r="E75" s="11"/>
      <c r="F75" s="11"/>
      <c r="G75" s="3"/>
      <c r="H75" s="2"/>
      <c r="I75" s="13"/>
    </row>
    <row r="76" spans="1:9" ht="30.75" x14ac:dyDescent="0.45">
      <c r="A76" s="4">
        <v>59</v>
      </c>
      <c r="B76" s="41" t="s">
        <v>177</v>
      </c>
      <c r="C76" s="8" t="s">
        <v>93</v>
      </c>
      <c r="D76" s="8" t="s">
        <v>94</v>
      </c>
      <c r="E76" s="9">
        <v>50000000</v>
      </c>
      <c r="F76" s="9"/>
      <c r="G76" s="7">
        <v>50000000</v>
      </c>
      <c r="H76" s="8" t="s">
        <v>13</v>
      </c>
      <c r="I76" s="13"/>
    </row>
    <row r="77" spans="1:9" ht="30.75" x14ac:dyDescent="0.45">
      <c r="A77" s="4">
        <v>60</v>
      </c>
      <c r="B77" s="41" t="s">
        <v>178</v>
      </c>
      <c r="C77" s="8" t="s">
        <v>95</v>
      </c>
      <c r="D77" s="8" t="s">
        <v>96</v>
      </c>
      <c r="E77" s="9">
        <v>20000000</v>
      </c>
      <c r="F77" s="9"/>
      <c r="G77" s="7">
        <v>20000000</v>
      </c>
      <c r="H77" s="8" t="s">
        <v>13</v>
      </c>
      <c r="I77" s="13"/>
    </row>
    <row r="78" spans="1:9" x14ac:dyDescent="0.45">
      <c r="A78" s="14"/>
      <c r="B78" s="41"/>
      <c r="C78" s="33"/>
      <c r="D78" s="2" t="s">
        <v>97</v>
      </c>
      <c r="E78" s="16">
        <f>SUM(E76:E77)</f>
        <v>70000000</v>
      </c>
      <c r="F78" s="16">
        <f>SUM(F76:F77)</f>
        <v>0</v>
      </c>
      <c r="G78" s="16">
        <f>SUM(G76:G77)</f>
        <v>70000000</v>
      </c>
      <c r="H78" s="16"/>
      <c r="I78" s="13"/>
    </row>
    <row r="79" spans="1:9" x14ac:dyDescent="0.45">
      <c r="A79" s="14"/>
      <c r="B79" s="41"/>
      <c r="C79" s="2"/>
      <c r="D79" s="2" t="s">
        <v>98</v>
      </c>
      <c r="E79" s="16"/>
      <c r="F79" s="16"/>
      <c r="G79" s="3"/>
      <c r="H79" s="2"/>
      <c r="I79" s="13"/>
    </row>
    <row r="80" spans="1:9" ht="30.75" x14ac:dyDescent="0.45">
      <c r="A80" s="4">
        <v>61</v>
      </c>
      <c r="B80" s="41" t="s">
        <v>179</v>
      </c>
      <c r="C80" s="8" t="s">
        <v>99</v>
      </c>
      <c r="D80" s="8" t="s">
        <v>100</v>
      </c>
      <c r="E80" s="9">
        <v>9229569</v>
      </c>
      <c r="F80" s="34"/>
      <c r="G80" s="7">
        <v>9229569</v>
      </c>
      <c r="H80" s="8" t="s">
        <v>13</v>
      </c>
      <c r="I80" s="13"/>
    </row>
    <row r="81" spans="1:9" x14ac:dyDescent="0.45">
      <c r="A81" s="1"/>
      <c r="B81" s="37"/>
      <c r="C81" s="2" t="s">
        <v>97</v>
      </c>
      <c r="D81" s="33"/>
      <c r="E81" s="30">
        <f>SUM(E80)</f>
        <v>9229569</v>
      </c>
      <c r="F81" s="30">
        <f>SUM(F80)</f>
        <v>0</v>
      </c>
      <c r="G81" s="30">
        <f>SUM(G80)</f>
        <v>9229569</v>
      </c>
      <c r="H81" s="2"/>
      <c r="I81" s="13"/>
    </row>
    <row r="82" spans="1:9" x14ac:dyDescent="0.45">
      <c r="A82" s="1"/>
      <c r="B82" s="37"/>
      <c r="C82" s="2"/>
      <c r="D82" s="2" t="s">
        <v>101</v>
      </c>
      <c r="E82" s="16"/>
      <c r="F82" s="16"/>
      <c r="G82" s="3"/>
      <c r="H82" s="2"/>
      <c r="I82" s="13"/>
    </row>
    <row r="83" spans="1:9" ht="46.15" x14ac:dyDescent="0.45">
      <c r="A83" s="4">
        <v>62</v>
      </c>
      <c r="B83" s="41" t="s">
        <v>180</v>
      </c>
      <c r="C83" s="13" t="s">
        <v>102</v>
      </c>
      <c r="D83" s="8" t="s">
        <v>103</v>
      </c>
      <c r="E83" s="7">
        <v>3500000</v>
      </c>
      <c r="G83" s="29">
        <v>3500000</v>
      </c>
      <c r="H83" s="5" t="s">
        <v>13</v>
      </c>
      <c r="I83" s="13"/>
    </row>
    <row r="84" spans="1:9" ht="30.75" x14ac:dyDescent="0.45">
      <c r="A84" s="4">
        <v>63</v>
      </c>
      <c r="B84" s="41" t="s">
        <v>181</v>
      </c>
      <c r="C84" s="18" t="s">
        <v>102</v>
      </c>
      <c r="D84" s="8" t="s">
        <v>104</v>
      </c>
      <c r="E84" s="7">
        <v>600000</v>
      </c>
      <c r="F84" s="24"/>
      <c r="G84" s="25">
        <v>600000</v>
      </c>
      <c r="H84" s="5" t="s">
        <v>13</v>
      </c>
      <c r="I84" s="13"/>
    </row>
    <row r="85" spans="1:9" ht="46.15" x14ac:dyDescent="0.45">
      <c r="A85" s="4">
        <v>64</v>
      </c>
      <c r="B85" s="41" t="s">
        <v>141</v>
      </c>
      <c r="C85" s="13" t="s">
        <v>105</v>
      </c>
      <c r="D85" s="23" t="s">
        <v>106</v>
      </c>
      <c r="E85" s="7">
        <v>350000</v>
      </c>
      <c r="F85" s="24"/>
      <c r="G85" s="25">
        <v>350000</v>
      </c>
      <c r="H85" s="5" t="s">
        <v>13</v>
      </c>
      <c r="I85" s="13"/>
    </row>
    <row r="86" spans="1:9" ht="46.15" x14ac:dyDescent="0.45">
      <c r="A86" s="4">
        <v>65</v>
      </c>
      <c r="B86" s="41" t="s">
        <v>182</v>
      </c>
      <c r="C86" s="18" t="s">
        <v>107</v>
      </c>
      <c r="D86" s="8" t="s">
        <v>106</v>
      </c>
      <c r="E86" s="25">
        <v>350000</v>
      </c>
      <c r="F86" s="24"/>
      <c r="G86" s="25">
        <v>350000</v>
      </c>
      <c r="H86" s="5" t="s">
        <v>13</v>
      </c>
      <c r="I86" s="13"/>
    </row>
    <row r="87" spans="1:9" x14ac:dyDescent="0.45">
      <c r="A87" s="1"/>
      <c r="B87" s="37"/>
      <c r="C87" s="5"/>
      <c r="D87" s="2" t="s">
        <v>97</v>
      </c>
      <c r="E87" s="32">
        <f>SUM(E83:E86)</f>
        <v>4800000</v>
      </c>
      <c r="F87" s="32">
        <f>SUM(F83:F86)</f>
        <v>0</v>
      </c>
      <c r="G87" s="32">
        <f>SUM(G83:G86)</f>
        <v>4800000</v>
      </c>
      <c r="H87" s="5"/>
      <c r="I87" s="13"/>
    </row>
    <row r="88" spans="1:9" x14ac:dyDescent="0.45">
      <c r="A88" s="1"/>
      <c r="B88" s="37"/>
      <c r="C88" s="5"/>
      <c r="D88" s="2" t="s">
        <v>108</v>
      </c>
      <c r="E88" s="26"/>
      <c r="F88" s="21"/>
      <c r="G88" s="25"/>
      <c r="H88" s="5"/>
      <c r="I88" s="13"/>
    </row>
    <row r="89" spans="1:9" ht="46.15" x14ac:dyDescent="0.45">
      <c r="A89" s="4">
        <v>66</v>
      </c>
      <c r="B89" s="41" t="s">
        <v>184</v>
      </c>
      <c r="C89" s="13" t="s">
        <v>109</v>
      </c>
      <c r="D89" s="8" t="s">
        <v>110</v>
      </c>
      <c r="E89" s="7">
        <v>150000</v>
      </c>
      <c r="F89" s="6"/>
      <c r="G89" s="25">
        <v>150000</v>
      </c>
      <c r="H89" s="5" t="s">
        <v>13</v>
      </c>
      <c r="I89" s="13"/>
    </row>
    <row r="90" spans="1:9" ht="46.15" x14ac:dyDescent="0.45">
      <c r="A90" s="4">
        <v>67</v>
      </c>
      <c r="B90" s="41" t="s">
        <v>185</v>
      </c>
      <c r="C90" s="13" t="s">
        <v>111</v>
      </c>
      <c r="D90" s="8" t="s">
        <v>112</v>
      </c>
      <c r="E90" s="7">
        <v>150000</v>
      </c>
      <c r="F90" s="6"/>
      <c r="G90" s="25">
        <v>150000</v>
      </c>
      <c r="H90" s="5" t="s">
        <v>13</v>
      </c>
      <c r="I90" s="13"/>
    </row>
    <row r="91" spans="1:9" ht="46.15" x14ac:dyDescent="0.45">
      <c r="A91" s="4">
        <v>68</v>
      </c>
      <c r="B91" s="41" t="s">
        <v>183</v>
      </c>
      <c r="C91" s="13" t="s">
        <v>113</v>
      </c>
      <c r="D91" s="8" t="s">
        <v>110</v>
      </c>
      <c r="E91" s="3">
        <v>150000</v>
      </c>
      <c r="F91" s="11"/>
      <c r="G91" s="28">
        <v>150000</v>
      </c>
      <c r="H91" s="5" t="s">
        <v>13</v>
      </c>
      <c r="I91" s="13"/>
    </row>
    <row r="92" spans="1:9" ht="46.15" x14ac:dyDescent="0.45">
      <c r="A92" s="4">
        <v>69</v>
      </c>
      <c r="B92" s="41" t="s">
        <v>186</v>
      </c>
      <c r="C92" s="13" t="s">
        <v>114</v>
      </c>
      <c r="D92" s="8" t="s">
        <v>110</v>
      </c>
      <c r="E92" s="7">
        <v>150000</v>
      </c>
      <c r="F92" s="11"/>
      <c r="G92" s="25">
        <v>150000</v>
      </c>
      <c r="H92" s="5" t="s">
        <v>13</v>
      </c>
      <c r="I92" s="13"/>
    </row>
    <row r="93" spans="1:9" ht="46.15" x14ac:dyDescent="0.45">
      <c r="A93" s="4">
        <v>70</v>
      </c>
      <c r="B93" s="41" t="s">
        <v>187</v>
      </c>
      <c r="C93" s="13" t="s">
        <v>74</v>
      </c>
      <c r="D93" s="8" t="s">
        <v>110</v>
      </c>
      <c r="E93" s="7">
        <v>150000</v>
      </c>
      <c r="F93" s="11"/>
      <c r="G93" s="25">
        <v>150000</v>
      </c>
      <c r="H93" s="5" t="s">
        <v>13</v>
      </c>
      <c r="I93" s="13"/>
    </row>
    <row r="94" spans="1:9" x14ac:dyDescent="0.45">
      <c r="A94" s="27"/>
      <c r="B94" s="37"/>
      <c r="C94" s="5"/>
      <c r="D94" s="15" t="s">
        <v>24</v>
      </c>
      <c r="E94" s="31">
        <f>SUM(E89:E93)</f>
        <v>750000</v>
      </c>
      <c r="F94" s="31">
        <f>SUM(F89:F93)</f>
        <v>0</v>
      </c>
      <c r="G94" s="31">
        <f>SUM(G89:G93)</f>
        <v>750000</v>
      </c>
      <c r="H94" s="5"/>
      <c r="I94" s="13"/>
    </row>
    <row r="95" spans="1:9" x14ac:dyDescent="0.45">
      <c r="A95" s="27"/>
      <c r="B95" s="37"/>
      <c r="C95" s="5"/>
      <c r="D95" s="2" t="s">
        <v>115</v>
      </c>
      <c r="E95" s="3"/>
      <c r="F95" s="11"/>
      <c r="G95" s="25"/>
      <c r="H95" s="5"/>
      <c r="I95" s="13"/>
    </row>
    <row r="96" spans="1:9" ht="46.15" x14ac:dyDescent="0.45">
      <c r="A96" s="4">
        <v>71</v>
      </c>
      <c r="B96" s="41" t="s">
        <v>188</v>
      </c>
      <c r="C96" s="13" t="s">
        <v>116</v>
      </c>
      <c r="D96" s="8" t="s">
        <v>137</v>
      </c>
      <c r="E96" s="7">
        <v>3000000</v>
      </c>
      <c r="F96" s="6">
        <v>2000000</v>
      </c>
      <c r="G96" s="25">
        <v>1000000</v>
      </c>
      <c r="H96" s="5" t="s">
        <v>117</v>
      </c>
      <c r="I96" s="13"/>
    </row>
    <row r="97" spans="1:9" x14ac:dyDescent="0.45">
      <c r="A97" s="4"/>
      <c r="B97" s="41"/>
      <c r="C97" s="13"/>
      <c r="D97" s="15" t="s">
        <v>24</v>
      </c>
      <c r="E97" s="31">
        <f>SUM(E96)</f>
        <v>3000000</v>
      </c>
      <c r="F97" s="31">
        <f>SUM(F96)</f>
        <v>2000000</v>
      </c>
      <c r="G97" s="31">
        <f>SUM(G96)</f>
        <v>1000000</v>
      </c>
      <c r="H97" s="5"/>
      <c r="I97" s="13"/>
    </row>
    <row r="98" spans="1:9" x14ac:dyDescent="0.45">
      <c r="A98" s="4"/>
      <c r="B98" s="41"/>
      <c r="C98" s="13"/>
      <c r="D98" s="2" t="s">
        <v>118</v>
      </c>
      <c r="E98" s="7"/>
      <c r="F98" s="6"/>
      <c r="G98" s="25"/>
      <c r="H98" s="5"/>
      <c r="I98" s="13"/>
    </row>
    <row r="99" spans="1:9" ht="30.75" x14ac:dyDescent="0.45">
      <c r="A99" s="1">
        <v>72</v>
      </c>
      <c r="B99" s="37" t="s">
        <v>140</v>
      </c>
      <c r="C99" s="5" t="s">
        <v>119</v>
      </c>
      <c r="D99" s="8" t="s">
        <v>120</v>
      </c>
      <c r="E99" s="7">
        <v>2850817</v>
      </c>
      <c r="F99" s="6"/>
      <c r="G99" s="25">
        <v>2850817</v>
      </c>
      <c r="H99" s="5" t="s">
        <v>13</v>
      </c>
      <c r="I99" s="13"/>
    </row>
    <row r="100" spans="1:9" x14ac:dyDescent="0.45">
      <c r="A100" s="1"/>
      <c r="B100" s="37"/>
      <c r="C100" s="5"/>
      <c r="D100" s="8"/>
      <c r="E100" s="3"/>
      <c r="F100" s="11"/>
      <c r="G100" s="28"/>
      <c r="H100" s="5"/>
      <c r="I100" s="13"/>
    </row>
    <row r="101" spans="1:9" x14ac:dyDescent="0.45">
      <c r="A101" s="1"/>
      <c r="B101" s="37"/>
      <c r="C101" s="5"/>
      <c r="D101" s="2" t="s">
        <v>24</v>
      </c>
      <c r="E101" s="3">
        <f>SUM(E99:E100)</f>
        <v>2850817</v>
      </c>
      <c r="F101" s="3">
        <f>SUM(F99:F100)</f>
        <v>0</v>
      </c>
      <c r="G101" s="3">
        <f>SUM(G99:G100)</f>
        <v>2850817</v>
      </c>
      <c r="H101" s="5"/>
      <c r="I101" s="13"/>
    </row>
    <row r="102" spans="1:9" x14ac:dyDescent="0.45">
      <c r="A102" s="1"/>
      <c r="B102" s="37"/>
      <c r="C102" s="5"/>
      <c r="D102" s="15" t="s">
        <v>97</v>
      </c>
      <c r="E102" s="3">
        <f>E12+E26+E34+E40+E68+E74+E78+E81+E87+E94+E97+E101+G46</f>
        <v>192510993</v>
      </c>
      <c r="F102" s="3">
        <f>F12+F26+F34+F40+F68+F74+F78+F81+F87+F94+F97+F101</f>
        <v>2000000</v>
      </c>
      <c r="G102" s="3">
        <f>G12+G26+G34+G40+G68+G74+G78+G81+G87+G94+G97+G101</f>
        <v>175361810</v>
      </c>
      <c r="H102" s="5"/>
      <c r="I102" s="13"/>
    </row>
    <row r="103" spans="1:9" x14ac:dyDescent="0.45">
      <c r="A103" s="1"/>
      <c r="B103" s="37"/>
      <c r="C103" s="5"/>
      <c r="D103" s="15"/>
      <c r="E103" s="28"/>
      <c r="F103" s="28"/>
      <c r="G103" s="28"/>
      <c r="H103" s="5"/>
      <c r="I103" s="13"/>
    </row>
    <row r="104" spans="1:9" x14ac:dyDescent="0.45">
      <c r="A104" s="1"/>
      <c r="B104" s="37"/>
      <c r="C104" s="5"/>
      <c r="D104" s="15" t="s">
        <v>121</v>
      </c>
      <c r="E104" s="3"/>
      <c r="F104" s="3">
        <f>F46</f>
        <v>0</v>
      </c>
      <c r="G104" s="3">
        <f>G46</f>
        <v>15149183</v>
      </c>
      <c r="H104" s="5"/>
      <c r="I104" s="13"/>
    </row>
    <row r="105" spans="1:9" x14ac:dyDescent="0.45">
      <c r="A105" s="1"/>
      <c r="B105" s="37"/>
      <c r="C105" s="5"/>
      <c r="D105" s="15" t="s">
        <v>122</v>
      </c>
      <c r="E105" s="28">
        <f>E102+E104</f>
        <v>192510993</v>
      </c>
      <c r="F105" s="28">
        <f>F102+F104</f>
        <v>2000000</v>
      </c>
      <c r="G105" s="28">
        <f>G102+G104</f>
        <v>190510993</v>
      </c>
      <c r="H105" s="5"/>
      <c r="I105" s="13"/>
    </row>
    <row r="106" spans="1:9" x14ac:dyDescent="0.45">
      <c r="A106" s="1"/>
      <c r="B106" s="37"/>
      <c r="C106" s="5"/>
      <c r="D106" s="15"/>
      <c r="E106" s="3"/>
      <c r="F106" s="11"/>
      <c r="G106" s="28"/>
      <c r="H106" s="5"/>
      <c r="I106" s="13"/>
    </row>
  </sheetData>
  <mergeCells count="3">
    <mergeCell ref="A1:H1"/>
    <mergeCell ref="A2:H2"/>
    <mergeCell ref="A3:H3"/>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Kipngetich Langatt</dc:creator>
  <cp:lastModifiedBy>Kipngetich Langatt</cp:lastModifiedBy>
  <dcterms:created xsi:type="dcterms:W3CDTF">2025-01-13T09:10:26Z</dcterms:created>
  <dcterms:modified xsi:type="dcterms:W3CDTF">2025-01-13T10:27:45Z</dcterms:modified>
</cp:coreProperties>
</file>